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6" windowHeight="12648" firstSheet="4" activeTab="6"/>
  </bookViews>
  <sheets>
    <sheet name="aiškinamasis raštas" sheetId="1" r:id="rId1"/>
    <sheet name="veiklos" sheetId="5" r:id="rId2"/>
    <sheet name="finansine bukle" sheetId="4" r:id="rId3"/>
    <sheet name="fin sumos pagal paskirti" sheetId="3" r:id="rId4"/>
    <sheet name="fin sumu likuciai" sheetId="2" r:id="rId5"/>
    <sheet name="aiškinamasis raštas1" sheetId="18" r:id="rId6"/>
    <sheet name="kreditorių sąrašas" sheetId="19" r:id="rId7"/>
    <sheet name="f5" sheetId="8" r:id="rId8"/>
    <sheet name="f5 (2)" sheetId="9" r:id="rId9"/>
    <sheet name="Sheet1" sheetId="10" r:id="rId10"/>
    <sheet name="Sheet1 (2)" sheetId="11" r:id="rId11"/>
    <sheet name="Sheet1 (3)" sheetId="12" r:id="rId12"/>
    <sheet name="Sheet1 (4)" sheetId="13" r:id="rId13"/>
    <sheet name="Sheet1 (5)" sheetId="14" r:id="rId14"/>
    <sheet name="Sheet1 (6)" sheetId="15" r:id="rId15"/>
    <sheet name="Sheet1 (7)" sheetId="16" r:id="rId16"/>
    <sheet name="Sheet1 (8)" sheetId="17" r:id="rId17"/>
  </sheets>
  <definedNames>
    <definedName name="_Hlk481756481" localSheetId="0">'aiškinamasis raštas'!$A$25</definedName>
    <definedName name="_Hlk487719282" localSheetId="5">'aiškinamasis raštas1'!$A$17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1" i="9" l="1"/>
  <c r="L32" i="9" s="1"/>
  <c r="L31" i="8" l="1"/>
  <c r="L32" i="8"/>
  <c r="H21" i="5" l="1"/>
  <c r="H20" i="5" s="1"/>
  <c r="H45" i="5" s="1"/>
  <c r="H53" i="5" s="1"/>
  <c r="H55" i="5" s="1"/>
  <c r="I21" i="5"/>
  <c r="I20" i="5" s="1"/>
  <c r="I45" i="5" s="1"/>
  <c r="I53" i="5" s="1"/>
  <c r="I55" i="5" s="1"/>
  <c r="H27" i="5"/>
  <c r="I27" i="5"/>
  <c r="H30" i="5"/>
  <c r="I30" i="5"/>
  <c r="F21" i="4" l="1"/>
  <c r="F20" i="4" s="1"/>
  <c r="G21" i="4"/>
  <c r="G20" i="4" s="1"/>
  <c r="F27" i="4"/>
  <c r="G27" i="4"/>
  <c r="G41" i="4"/>
  <c r="G58" i="4" s="1"/>
  <c r="F42" i="4"/>
  <c r="F41" i="4" s="1"/>
  <c r="F58" i="4" s="1"/>
  <c r="G42" i="4"/>
  <c r="F49" i="4"/>
  <c r="G49" i="4"/>
  <c r="F59" i="4"/>
  <c r="G59" i="4"/>
  <c r="F65" i="4"/>
  <c r="G65" i="4"/>
  <c r="F75" i="4"/>
  <c r="F69" i="4" s="1"/>
  <c r="G75" i="4"/>
  <c r="G69" i="4" s="1"/>
  <c r="F86" i="4"/>
  <c r="F84" i="4" s="1"/>
  <c r="G86" i="4"/>
  <c r="G84" i="4" s="1"/>
  <c r="F90" i="4"/>
  <c r="G90" i="4"/>
  <c r="F64" i="4" l="1"/>
  <c r="F94" i="4" s="1"/>
  <c r="G64" i="4"/>
  <c r="G94" i="4" s="1"/>
  <c r="C13" i="3"/>
  <c r="C25" i="3" s="1"/>
  <c r="D13" i="3"/>
  <c r="E13" i="3"/>
  <c r="F13" i="3"/>
  <c r="G13" i="3"/>
  <c r="H13" i="3"/>
  <c r="I13" i="3"/>
  <c r="J13" i="3"/>
  <c r="K13" i="3"/>
  <c r="L13" i="3"/>
  <c r="M14" i="3"/>
  <c r="M13" i="3" s="1"/>
  <c r="M15" i="3"/>
  <c r="C16" i="3"/>
  <c r="D16" i="3"/>
  <c r="E16" i="3"/>
  <c r="E25" i="3" s="1"/>
  <c r="F16" i="3"/>
  <c r="F25" i="3" s="1"/>
  <c r="G16" i="3"/>
  <c r="H16" i="3"/>
  <c r="I16" i="3"/>
  <c r="I25" i="3" s="1"/>
  <c r="J16" i="3"/>
  <c r="J25" i="3" s="1"/>
  <c r="K16" i="3"/>
  <c r="L16" i="3"/>
  <c r="M17" i="3"/>
  <c r="M16" i="3" s="1"/>
  <c r="M18" i="3"/>
  <c r="C19" i="3"/>
  <c r="D19" i="3"/>
  <c r="D25" i="3" s="1"/>
  <c r="E19" i="3"/>
  <c r="F19" i="3"/>
  <c r="G19" i="3"/>
  <c r="H19" i="3"/>
  <c r="H25" i="3" s="1"/>
  <c r="I19" i="3"/>
  <c r="J19" i="3"/>
  <c r="K19" i="3"/>
  <c r="L19" i="3"/>
  <c r="L25" i="3" s="1"/>
  <c r="M19" i="3"/>
  <c r="M20" i="3"/>
  <c r="M21" i="3"/>
  <c r="C22" i="3"/>
  <c r="D22" i="3"/>
  <c r="E22" i="3"/>
  <c r="F22" i="3"/>
  <c r="G22" i="3"/>
  <c r="H22" i="3"/>
  <c r="I22" i="3"/>
  <c r="J22" i="3"/>
  <c r="K22" i="3"/>
  <c r="L22" i="3"/>
  <c r="M23" i="3"/>
  <c r="M24" i="3"/>
  <c r="M22" i="3" s="1"/>
  <c r="G25" i="3"/>
  <c r="K25" i="3"/>
  <c r="C17" i="2"/>
  <c r="D17" i="2"/>
  <c r="E17" i="2"/>
  <c r="F17" i="2"/>
  <c r="G17" i="2"/>
  <c r="H17" i="2"/>
  <c r="M25" i="3" l="1"/>
</calcChain>
</file>

<file path=xl/sharedStrings.xml><?xml version="1.0" encoding="utf-8"?>
<sst xmlns="http://schemas.openxmlformats.org/spreadsheetml/2006/main" count="2953" uniqueCount="587">
  <si>
    <t>Iš viso</t>
  </si>
  <si>
    <t>5.</t>
  </si>
  <si>
    <t>Iš kitų šaltinių</t>
  </si>
  <si>
    <t>4.</t>
  </si>
  <si>
    <t>Iš Europos Sąjungos, užsienio valstybių ir tarptautinių organizacijų  (finansavimo sumų dalis, kuri gaunama iš Europos Sąjungos, neįskaitant finansvimo sumų iš valstybės ar savivaldybės biudžetų ES  projektams finansuoti)</t>
  </si>
  <si>
    <t>3.</t>
  </si>
  <si>
    <t>Iš savivaldybės biudžeto (išskyrus savivaldybės biudžeto asignavimų dalį, gautą  iš Europos Sąjungos, užsienio valstybių ir tarptautinių organizacijų)</t>
  </si>
  <si>
    <t>2.</t>
  </si>
  <si>
    <t>Iš valstybės biudžeto  (išskyrus valstybės biudžeto asignavimų dalį, gautą iš Europos Sąjungos, užsienio valstybių ir tarptautinių organizacijų)</t>
  </si>
  <si>
    <t>1.</t>
  </si>
  <si>
    <t>8=6+7</t>
  </si>
  <si>
    <t>5=3+4</t>
  </si>
  <si>
    <t xml:space="preserve"> Finansavimo sumos (gautos)</t>
  </si>
  <si>
    <t xml:space="preserve"> Finansavimo sumos (gautinos)</t>
  </si>
  <si>
    <t>Finansavimo sumos (gautos)</t>
  </si>
  <si>
    <t>Finansavimo sumos (gautinos)</t>
  </si>
  <si>
    <t>Ataskaitinio laikotarpio pabaigoje</t>
  </si>
  <si>
    <t>Ataskaitinio laikotarpio pradžioje</t>
  </si>
  <si>
    <t>Finansavimo šaltinis</t>
  </si>
  <si>
    <t>Eil. Nr.</t>
  </si>
  <si>
    <t>FINANSAVIMO SUMŲ LIKUČIAI</t>
  </si>
  <si>
    <t>finansinių ataskaitų aiškinamajame rašte forma)</t>
  </si>
  <si>
    <t>Informacijos apie finansavimo sumas pagal šaltinį, tikslinę paskirtį ir jų pokyčius per ataskaitinį laikotarpį pateikimo žemesniojo lygio</t>
  </si>
  <si>
    <t>ŠIAULIŲ DAINŲ MUZIKOS MOKYKLA</t>
  </si>
  <si>
    <t>5 priedas</t>
  </si>
  <si>
    <t>20-ojo VSAFAS „Finansavimo sumos“</t>
  </si>
  <si>
    <t>Iš viso finansavimo sumų</t>
  </si>
  <si>
    <t>Kitoms išlaidoms kompensuoti</t>
  </si>
  <si>
    <t>4.2.</t>
  </si>
  <si>
    <t>Nepiniginiam turtui įsigyti</t>
  </si>
  <si>
    <t>4.1.</t>
  </si>
  <si>
    <t>Iš kitų šaltinių:</t>
  </si>
  <si>
    <t>3.2.</t>
  </si>
  <si>
    <t>3.1.</t>
  </si>
  <si>
    <t>Iš Europos Sąjungos, užsienio valstybių ir tarptautinių organizacijų (finansavimo sumų dalis, kuri gaunama iš Europos Sąjungos, neįskaitant finansvimo sumų iš valstybės ar savivaldybės biudžetų ES  projektams finansuoti):</t>
  </si>
  <si>
    <t>2.2.</t>
  </si>
  <si>
    <t>2.1.</t>
  </si>
  <si>
    <t>Iš savivaldybės biudžeto (išskyrus  savivaldybės biudžeto asignavimų  dalį, gautą  iš Europos Sąjungos, užsienio valstybių ir tarptautinių organizacijų):</t>
  </si>
  <si>
    <t>1.2.</t>
  </si>
  <si>
    <t>1.1.</t>
  </si>
  <si>
    <t>Iš valstybės biudžeto (išskyrus valstybės biudžeto asignavimų dalį, gautą  iš Europos Sąjungos, užsienio valstybių ir tarptautinių organizacijų):</t>
  </si>
  <si>
    <t xml:space="preserve"> Finansavimo sumų (gautinų) pasikeitimas</t>
  </si>
  <si>
    <t>Finansavimo sumos (grąžintos)</t>
  </si>
  <si>
    <t>Finansavimo sumų sumažėjimas dėl jų perdavimo ne viešojo sektoriaus subjektams</t>
  </si>
  <si>
    <t>Finansavimo sumų sumažėjimas dėl jų panaudojimo savo veiklai</t>
  </si>
  <si>
    <t>Finansavimo sumų sumažėjimas dėl turto pardavimo</t>
  </si>
  <si>
    <t>Perduota kitiems viešojo sektoriaus subjektams</t>
  </si>
  <si>
    <t>Neatlygintinai gautas turtas</t>
  </si>
  <si>
    <t>Finansavimo sumų pergrupavimas</t>
  </si>
  <si>
    <r>
      <t xml:space="preserve"> Finansavimo sumos (gautos), išskyrus neatlygintinai gautą turtą</t>
    </r>
    <r>
      <rPr>
        <b/>
        <strike/>
        <sz val="9"/>
        <rFont val="Times New Roman"/>
        <family val="1"/>
        <charset val="186"/>
      </rPr>
      <t xml:space="preserve"> </t>
    </r>
  </si>
  <si>
    <t>Finansavimo sumų likutis ataskaitinio laikotarpio pabaigoje</t>
  </si>
  <si>
    <t>Per ataskaitinį laikotarpį</t>
  </si>
  <si>
    <t>Finansavimo sumų likutis ataskaitinio laikotarpio pradžioje</t>
  </si>
  <si>
    <t>Finansavimo sumos</t>
  </si>
  <si>
    <t>FINANSAVIMO SUMOS PAGAL ŠALTINĮ, TIKSLINĘ PASKIRTĮ IR JŲ POKYČIAI PER ATASKAITINĮ LAIKOTARPĮ</t>
  </si>
  <si>
    <t>(Informacijos apie finansavimo sumas pagal šaltinį, tikslinę paskirtį ir jų pokyčius per ataskaitinį laikotarpį pateikimo žemesniojo lygio finansinių ataskaitų aiškinamajame rašte forma)</t>
  </si>
  <si>
    <t>4 priedas</t>
  </si>
  <si>
    <t>(vardas ir pavardė)</t>
  </si>
  <si>
    <t>(vyriausiasis buhalteris)                                                                              (parašas)</t>
  </si>
  <si>
    <t>________________</t>
  </si>
  <si>
    <t xml:space="preserve">_________________________________________________              ________________                                     </t>
  </si>
  <si>
    <t>Rasa Šeškienė</t>
  </si>
  <si>
    <t>(parašas)</t>
  </si>
  <si>
    <t xml:space="preserve">(viešojo sektoriaus subjekto vadovas arba igaliotas administracijos vadovas)                                                </t>
  </si>
  <si>
    <t>Algirdas Navickas</t>
  </si>
  <si>
    <t>Direktorius</t>
  </si>
  <si>
    <t>IŠ VISO FINANSAVIMO SUMŲ, ĮSIPAREIGOJIMŲ, GRYNOJO TURTO IR MAŽUMOS DALIES:</t>
  </si>
  <si>
    <t>MAŽUMOS DALIS</t>
  </si>
  <si>
    <t>G.</t>
  </si>
  <si>
    <t>Ankstesnių metų perviršis ar deficitas</t>
  </si>
  <si>
    <t>IV.2</t>
  </si>
  <si>
    <t>Einamųjų metų perviršis ar deficitas</t>
  </si>
  <si>
    <t>IV.1</t>
  </si>
  <si>
    <t>Sukauptas perviršis ar deficitas</t>
  </si>
  <si>
    <t>IV.</t>
  </si>
  <si>
    <t>Nuosavybės metodo įtaka</t>
  </si>
  <si>
    <t>III.</t>
  </si>
  <si>
    <t>Kiti rezervai</t>
  </si>
  <si>
    <t>II.2</t>
  </si>
  <si>
    <t>Tikrosios vertės rezervas</t>
  </si>
  <si>
    <t>II.1</t>
  </si>
  <si>
    <t>Rezervai</t>
  </si>
  <si>
    <t>II.</t>
  </si>
  <si>
    <t>Dalininkų kapitalas</t>
  </si>
  <si>
    <t>I.</t>
  </si>
  <si>
    <t>GRYNASIS TURTAS</t>
  </si>
  <si>
    <t>F.</t>
  </si>
  <si>
    <t>Kiti trumpalaikiai įsipareigojimai</t>
  </si>
  <si>
    <t>II.12</t>
  </si>
  <si>
    <t>Sukauptos mokėtinos sumos</t>
  </si>
  <si>
    <t>II.11</t>
  </si>
  <si>
    <t>Su darbo santykiais susiję įsipareigojimai</t>
  </si>
  <si>
    <t>II.10</t>
  </si>
  <si>
    <t>Tiekėjams mokėtinos sumos</t>
  </si>
  <si>
    <t>II.9</t>
  </si>
  <si>
    <t>Grąžintini mokesčiai, įmokos ir jų permokos</t>
  </si>
  <si>
    <t>II.8</t>
  </si>
  <si>
    <t>Mokėtinos socialinės išmokos</t>
  </si>
  <si>
    <t>II.7</t>
  </si>
  <si>
    <t>Kitos mokėtinos sumos biudžetui</t>
  </si>
  <si>
    <t>II.6.2</t>
  </si>
  <si>
    <t>Grąžintinos finansavimo sumos</t>
  </si>
  <si>
    <t>II.6.1</t>
  </si>
  <si>
    <t>Mokėtinos sumos į biudžetus ir fondus</t>
  </si>
  <si>
    <t>II.6</t>
  </si>
  <si>
    <t>Mokėtinos sumos į Europos Sąjungos biudžetą</t>
  </si>
  <si>
    <t>II.5</t>
  </si>
  <si>
    <t>Mokėtinos subsidijos, dotacijos ir finansavimo sumos</t>
  </si>
  <si>
    <t>II.4</t>
  </si>
  <si>
    <t>Trumpalaikiai finansiniai įsipareigojimai</t>
  </si>
  <si>
    <t>II.3</t>
  </si>
  <si>
    <t>Ilgalaikių įsipareigojimų einamųjų metų dalis</t>
  </si>
  <si>
    <t>Ilgalaikių atidėjinių einamųjų metų dalis ir trumpalaikiai atidėjiniai</t>
  </si>
  <si>
    <t>Trumpalaikiai įsipareigojimai</t>
  </si>
  <si>
    <t>Kiti ilgalaikiai įsipareigojimai</t>
  </si>
  <si>
    <t xml:space="preserve">I.3 </t>
  </si>
  <si>
    <t>Ilgalaikiai atidėjiniai</t>
  </si>
  <si>
    <t>I.2</t>
  </si>
  <si>
    <t>Ilgalaikiai finansiniai įsipareigojimai</t>
  </si>
  <si>
    <t>I.1</t>
  </si>
  <si>
    <t>Ilgalaikiai įsipareigojimai</t>
  </si>
  <si>
    <t>5</t>
  </si>
  <si>
    <t>ĮSIPAREIGOJIMAI</t>
  </si>
  <si>
    <t>E.</t>
  </si>
  <si>
    <t xml:space="preserve">IV. </t>
  </si>
  <si>
    <t>Iš Europos Sąjungos, užsienio valstybių ir tarptautinių organizacijų</t>
  </si>
  <si>
    <t>Iš savivaldybės biudžeto</t>
  </si>
  <si>
    <t xml:space="preserve">Iš valstybės biudžeto </t>
  </si>
  <si>
    <t>4</t>
  </si>
  <si>
    <t>FINANSAVIMO SUMOS</t>
  </si>
  <si>
    <t>D.</t>
  </si>
  <si>
    <t>3</t>
  </si>
  <si>
    <t>IŠ VISO TURTO:</t>
  </si>
  <si>
    <t>Pinigai ir pinigų ekvivalentai</t>
  </si>
  <si>
    <t>V.</t>
  </si>
  <si>
    <t>Trumpalaikės investicijos</t>
  </si>
  <si>
    <t>Kitos gautinos sumos</t>
  </si>
  <si>
    <t>III.6</t>
  </si>
  <si>
    <t>Sukauptos gautinos sumos</t>
  </si>
  <si>
    <t>III.5</t>
  </si>
  <si>
    <t>Gautinos sumos už turto naudojimą, parduotas prekes, turtą, paslaugas</t>
  </si>
  <si>
    <t>III.4</t>
  </si>
  <si>
    <t>Gautinos finansavimo sumos</t>
  </si>
  <si>
    <t>III.3</t>
  </si>
  <si>
    <t>Gautini mokesčiai ir socialinės įmokos</t>
  </si>
  <si>
    <t>III.2</t>
  </si>
  <si>
    <t>Gautinos trumpalaikės finansinės sumos</t>
  </si>
  <si>
    <t>III.1</t>
  </si>
  <si>
    <r>
      <t>Per vienus</t>
    </r>
    <r>
      <rPr>
        <b/>
        <sz val="10"/>
        <rFont val="Arial"/>
        <family val="1"/>
        <charset val="186"/>
      </rPr>
      <t xml:space="preserve"> </t>
    </r>
    <r>
      <rPr>
        <sz val="10"/>
        <rFont val="Arial"/>
        <family val="1"/>
        <charset val="186"/>
      </rPr>
      <t>metus gautinos sumos</t>
    </r>
  </si>
  <si>
    <t>Išankstiniai apmokėjimai</t>
  </si>
  <si>
    <t>Ilgalaikis materialusis ir biologinis turtas, skirtas parduoti</t>
  </si>
  <si>
    <t>I.5</t>
  </si>
  <si>
    <t>Pagaminta produkcija, atsargos, skirtos parduoti (perduoti)</t>
  </si>
  <si>
    <t>I.4</t>
  </si>
  <si>
    <t>Nebaigta gaminti produkcija ir nebaigtos vykdyti sutartys</t>
  </si>
  <si>
    <t>I.3</t>
  </si>
  <si>
    <t>Medžiagos, žaliavos ir ūkinis inventorius</t>
  </si>
  <si>
    <t>Strateginės ir neliečiamosios atsargos</t>
  </si>
  <si>
    <t>Atsargos</t>
  </si>
  <si>
    <t>2</t>
  </si>
  <si>
    <t>TRUMPALAIKIS TURTAS</t>
  </si>
  <si>
    <t>C.</t>
  </si>
  <si>
    <t>BIOLOGINIS TURTAS</t>
  </si>
  <si>
    <t>B.</t>
  </si>
  <si>
    <t>Mineraliniai ištekliai ir kitas ilgalaikis turtas</t>
  </si>
  <si>
    <t>Ilgalaikis finansinis turtas</t>
  </si>
  <si>
    <t>Nebaigta statyba ir išankstiniai mokėjimai</t>
  </si>
  <si>
    <r>
      <t>Kitas ilgalaikis</t>
    </r>
    <r>
      <rPr>
        <b/>
        <sz val="10"/>
        <rFont val="Arial"/>
        <family val="1"/>
        <charset val="186"/>
      </rPr>
      <t xml:space="preserve"> </t>
    </r>
    <r>
      <rPr>
        <sz val="10"/>
        <rFont val="Arial"/>
        <family val="1"/>
        <charset val="186"/>
      </rPr>
      <t>materialusis turtas</t>
    </r>
  </si>
  <si>
    <t>Baldai ir biuro įranga</t>
  </si>
  <si>
    <t>Kilnojamosios kultūros vertybės</t>
  </si>
  <si>
    <t>Transporto priemonės</t>
  </si>
  <si>
    <t>Mašinos ir įrenginiai</t>
  </si>
  <si>
    <t>Nekilnojamosios kultūros vertybės</t>
  </si>
  <si>
    <t>Infrastruktūros ir kiti statiniai</t>
  </si>
  <si>
    <t>Pastatai</t>
  </si>
  <si>
    <t>Žemė</t>
  </si>
  <si>
    <t>1</t>
  </si>
  <si>
    <t>Ilgalaikis materialusis turtas</t>
  </si>
  <si>
    <t>Prestižas</t>
  </si>
  <si>
    <t>Nebaigti projektai ir išankstiniai mokėjimai</t>
  </si>
  <si>
    <t>Kitas nematerialusis turtas</t>
  </si>
  <si>
    <t>Programinė įranga ir jos licencijos</t>
  </si>
  <si>
    <t>Plėtros darbai</t>
  </si>
  <si>
    <t>Nematerialusis turtas</t>
  </si>
  <si>
    <t>ILGALAIKIS TURTAS</t>
  </si>
  <si>
    <t>A.</t>
  </si>
  <si>
    <t>Paskutinė praėjusio ataskaitinio laikotarpio diena</t>
  </si>
  <si>
    <t>Paskutinė ataskaitinio laikotarpio diena</t>
  </si>
  <si>
    <t xml:space="preserve">Pastabos Nr. </t>
  </si>
  <si>
    <t>Straipsniai</t>
  </si>
  <si>
    <t>Pateikimo valiuta ir tikslumas: eurais</t>
  </si>
  <si>
    <t>(data)</t>
  </si>
  <si>
    <t xml:space="preserve">2017-10-20 Nr. S-285          </t>
  </si>
  <si>
    <t>PAGAL 2017 M. rugsėjo 30 D. DUOMENIS</t>
  </si>
  <si>
    <t>FINANSINĖS BŪKLĖS ATASKAITA</t>
  </si>
  <si>
    <r>
      <t>(viešojo sektoriaus subjekto, parengusio finansinės būklės ataskaitą (konsoliduotąją finansinės būklės ataskaitą), kodas, adresas</t>
    </r>
    <r>
      <rPr>
        <sz val="10"/>
        <rFont val="Arial"/>
        <family val="1"/>
        <charset val="186"/>
      </rPr>
      <t>)</t>
    </r>
  </si>
  <si>
    <t>191819380, Dainų g. 26, Šiauliai</t>
  </si>
  <si>
    <r>
      <t>(viešojo sektoriaus subjekto arba viešojo sektoriaus subjektų grupės</t>
    </r>
    <r>
      <rPr>
        <b/>
        <sz val="10"/>
        <rFont val="Arial"/>
        <family val="1"/>
        <charset val="186"/>
      </rPr>
      <t xml:space="preserve"> </t>
    </r>
    <r>
      <rPr>
        <sz val="10"/>
        <rFont val="Arial"/>
        <family val="1"/>
        <charset val="186"/>
      </rPr>
      <t>pavadinimas)</t>
    </r>
  </si>
  <si>
    <t>ŠIAULI DAINŲ MUZIKOS MOKYKLA</t>
  </si>
  <si>
    <t>(Žemesniojo lygio viešojo sektoriaus subjektų, išskyrus mokesčių fondus ir išteklių fondus, finansinės būklės ataskaitos forma)</t>
  </si>
  <si>
    <t>2 priedas</t>
  </si>
  <si>
    <t>2-ojo VSAFAS „Finansinės būklės ataskaita“</t>
  </si>
  <si>
    <t>(vyriausiasis buhalteris(buhalteris), jeigu privaloma pagal teisės aktus)</t>
  </si>
  <si>
    <t>Vyr. buhalterė</t>
  </si>
  <si>
    <t>(teisės aktais įpareigoto pasirašyti asmens pareigų pavadinimas)                       (parašas)</t>
  </si>
  <si>
    <t xml:space="preserve">         ___Direktorius______                     </t>
  </si>
  <si>
    <t>TENKANTIS MAŽUMOS DALIAI</t>
  </si>
  <si>
    <t>TENKANTIS KONTROLIUOJANČIAJAM SUBJEKTUI</t>
  </si>
  <si>
    <t>GRYNASIS PERVIRŠIS AR DEFICITAS</t>
  </si>
  <si>
    <t>J.</t>
  </si>
  <si>
    <t>NUOSAVYBĖS METODO ĮTAKA</t>
  </si>
  <si>
    <t>GRYNASIS PERVIRŠIS AR DEFICITAS PRIEŠ NUOSAVYBĖS METODO ĮTAKĄ</t>
  </si>
  <si>
    <t>H.</t>
  </si>
  <si>
    <t>PELNO MOKESTIS</t>
  </si>
  <si>
    <t>APSKAITOS POLITIKOS KEITIMO IR ESMINIŲ APSKAITOS KLAIDŲ TAISYMO ĮTAKA</t>
  </si>
  <si>
    <t>FINANSINĖS IR INVESTICINĖS VEIKLOS REZULTATAS</t>
  </si>
  <si>
    <t>KITOS VEIKLOS SĄNAUDOS</t>
  </si>
  <si>
    <t>Kitos veiklos sąnaudos</t>
  </si>
  <si>
    <t xml:space="preserve">III. </t>
  </si>
  <si>
    <t>PERVESTINOS Į BIUDŽETĄ KITOS VEIKLOS PAJAMOS</t>
  </si>
  <si>
    <t>KITOS VEIKLOS PAJAMOS</t>
  </si>
  <si>
    <t>Kitos veiklos pajamos</t>
  </si>
  <si>
    <t xml:space="preserve">I. </t>
  </si>
  <si>
    <t>KITOS VEIKLOS REZULTATAS</t>
  </si>
  <si>
    <t>PAGRINDINĖS VEIKLOS PERVIRŠIS AR DEFICITAS</t>
  </si>
  <si>
    <t>KITOS</t>
  </si>
  <si>
    <t xml:space="preserve">Kitos </t>
  </si>
  <si>
    <t>XIV.</t>
  </si>
  <si>
    <t>KITŲ PASLAUGŲ</t>
  </si>
  <si>
    <t>kitų paslaugų</t>
  </si>
  <si>
    <t>XIII.</t>
  </si>
  <si>
    <t>FINANSAVIMO</t>
  </si>
  <si>
    <t>finansavimo</t>
  </si>
  <si>
    <t>XII.</t>
  </si>
  <si>
    <t>NUOMOS</t>
  </si>
  <si>
    <t>nuomos</t>
  </si>
  <si>
    <t>XI.</t>
  </si>
  <si>
    <t>SOCIALINIŲ IŠMOKŲ</t>
  </si>
  <si>
    <t>socialinių išmokų</t>
  </si>
  <si>
    <t>X.</t>
  </si>
  <si>
    <t>SUNAUDOTŲ IR PARDUOTŲ ATSARGŲ SAVIKAINA</t>
  </si>
  <si>
    <t>IX.</t>
  </si>
  <si>
    <t>NUVERTĖJIMO IR NURAŠYTŲ SUMŲ</t>
  </si>
  <si>
    <t>VIII.</t>
  </si>
  <si>
    <t>PAPRASTOJO REMONTO IR EKSPLOATAVIMO</t>
  </si>
  <si>
    <t>PAPRASTOJO Remonto IR EKSPLOATAVIMO</t>
  </si>
  <si>
    <t>VII.</t>
  </si>
  <si>
    <t>KVALIFIKACIJOS KĖLIMO</t>
  </si>
  <si>
    <t xml:space="preserve">Kvalifikacijos kėlimo </t>
  </si>
  <si>
    <t>VI.</t>
  </si>
  <si>
    <t>TRANSPORTO</t>
  </si>
  <si>
    <t xml:space="preserve">Transporto </t>
  </si>
  <si>
    <t>KOMANDIRUOČIŲ</t>
  </si>
  <si>
    <t xml:space="preserve">Komandiruočių </t>
  </si>
  <si>
    <t>KOMUNALINIŲ PASLAUGŲ IR RYŠIŲ</t>
  </si>
  <si>
    <t>KOMUNALINIŲ PASLAUGŲ IR ryšių</t>
  </si>
  <si>
    <t>NUSIDĖVĖJIMO IR AMORTIZACIJOS</t>
  </si>
  <si>
    <t>Nusidėvėjimo ir amortizacijos</t>
  </si>
  <si>
    <t>DARBO UŽMOKESČIO IR SOCIALINIO DRAUDIMO</t>
  </si>
  <si>
    <t xml:space="preserve">Darbo užmokesčio ir socialinio draudimo </t>
  </si>
  <si>
    <t>PAGRINDINĖS VEIKLOS SĄNAUDOS</t>
  </si>
  <si>
    <t>Pervestinų pagrindinės veiklos kitų pajamų suma</t>
  </si>
  <si>
    <t>III.2.</t>
  </si>
  <si>
    <t>Pagrindinės veiklos kitos pajamos</t>
  </si>
  <si>
    <t>III.1.</t>
  </si>
  <si>
    <t xml:space="preserve">PAGRINDINĖS VEIKLOS KITOS PAJAMOS </t>
  </si>
  <si>
    <t>MOKESČIŲ IR SOCIALINIŲ ĮMOKŲ PAJAMOS</t>
  </si>
  <si>
    <t>Iš kitų finansavimo šaltinių</t>
  </si>
  <si>
    <t>I.4.</t>
  </si>
  <si>
    <t>Iš ES, užsienio valstybių ir tarptautinių organizacijų lėšų</t>
  </si>
  <si>
    <t>I.3.</t>
  </si>
  <si>
    <t xml:space="preserve">Iš savivaldybių biudžetų </t>
  </si>
  <si>
    <t>I.2.</t>
  </si>
  <si>
    <t>I.1.</t>
  </si>
  <si>
    <t>FINANSAVIMO PAJAMOS</t>
  </si>
  <si>
    <t>PAGRINDINĖS VEIKLOS PAJAMOS</t>
  </si>
  <si>
    <t>Praėjęs ataskaitinis laikotarpis</t>
  </si>
  <si>
    <t>Ataskaitinis laikotarpis</t>
  </si>
  <si>
    <t>Pastabos Nr.</t>
  </si>
  <si>
    <t>__2017-10-20_Nr.__S- 285  ___</t>
  </si>
  <si>
    <t>VEIKLOS REZULTATŲ ATASKAITA</t>
  </si>
  <si>
    <t>arba konsoliduotąją veiklos rezultatų ataskaitą,  kodas, adresas)</t>
  </si>
  <si>
    <t>(viešojo sektoriaus subjekto, parengusio veiklos rezultatų ataskaitą</t>
  </si>
  <si>
    <t>191819380, DAINŲ g. 26, Šiauliai</t>
  </si>
  <si>
    <t>(viešojo sektoriaus subjekto arba viešojo sektoriaus subjektų grupės pavadinimas)</t>
  </si>
  <si>
    <t>(įskaitant socialinės apsaugos fondus), veiklos rezultatų ataskaitos forma)</t>
  </si>
  <si>
    <t>(Žemesniojo lygio viešojo sektoriaus subjektų, išskyrus mokesčių fondus ir išteklių fondus</t>
  </si>
  <si>
    <t>3-iojo VSAFAS „Veiklos rezultatų ataskaita“</t>
  </si>
  <si>
    <t>Šiaulių miesto savivaldybės administracijos</t>
  </si>
  <si>
    <t>Strateginės plėtros ir ekonomikos departamento</t>
  </si>
  <si>
    <t>Strateginio planavimo ir finansų skyriui</t>
  </si>
  <si>
    <t>2017 M. III KETVIRČIO TARPINIŲ FINANSINIŲ ATASKAITŲ RINKINIO AIŠKINAMASIS RAŠTAS</t>
  </si>
  <si>
    <t>I.Bendroji dalis</t>
  </si>
  <si>
    <t>Šiaulių Dainų muzikos mokykla – biudžetinė įstaiga, įregistruota Juridinių asmenų registre, kodas 191819380, finansuojama iš savivaldybės biudžeto. Mokyklos adresas – Dainų 26, Šiauliai.</t>
  </si>
  <si>
    <t>Mokykla turi keturias sąskaitas banke (biudžeto lėšų, įmokų lėšų, paramos bei pavedimų ir privatizavimo fondo lėšų). Mokykla finansuojama iš miesto savivaldybės biudžeto lėšų, veikla-neformalus ugdymas. Mokykloje dirba 65 darbuotojai, iš kurių 50-pedagogai.</t>
  </si>
  <si>
    <t>Kontroliuojamų arba asocijuotų subjektų, filialų ar kitų struktūrinių padalinių mokykla neturi.</t>
  </si>
  <si>
    <t>Finansinės ataskaitos teikiamos už 2017 m. tris ketvirčius.</t>
  </si>
  <si>
    <t>Finansinėse ataskaitose pateikiami duomenys išreikšti Lietuvos Respublikos piniginiais vienetais-Eurais.</t>
  </si>
  <si>
    <t>II.Apskaitos politika</t>
  </si>
  <si>
    <t>Bendrieji apskaitos principai, metodai ir taisyklės</t>
  </si>
  <si>
    <t>Šiaulių Dainų muzikos mokyklos finansinės ataskaitos parengtos pagal Lietuvos Respublikos finansinę apskaitą ir finansinių ataskaitų parengimą reglamentuojančius teisės aktus bei Viešojo sektoriaus apskaitos ir finansinės atskaitomybės standartus (toliau-VSAFAS). Mokykla taiko tokią apskaitos politiką, kuri užtikrina, kad apskaitos duomenys atitiktų kiekvieno taikytino VSAFAS reikalavimus. Jeigu nėra konkretaus VSAFAS reikalavimo, mokykla vadovaujasi bendraisiais apskaitos principais, nustatytais 1-ajame VSAFAS ,,Informacijos pateikimas finansinių ataskaitų rinkinyje“. Dėl nacionalinės valiutos pasikeitimo Lietuvos Respublikoje 2014 m. gruodžio 1 d. mokyklos direktoriaus įsakymu Nr. V-65 patvirtintas euro įvedimo priemonių planas, o 2015 m. sausio 2 d. įsakymu Nr. V-2a ,,Dėl apskaitos politikos tęstinumo po euro įvedimo“ peržiūrėta ir koreguota mokyklos apskaitos politika. 2017 m. vasario 1 d. įsigaliojus Lietuvos Respublikos Valstybės ir savivaldybių įstaigų darbuotojų darbo apmokėjimo įstatymui direktoriaus įsakymu Nr. V-10 koreguotos atskiros apskaitos politikos dalys.</t>
  </si>
  <si>
    <t>Sudarydamas finansines ataskaitas mokykla vadovaujasi sąskaitų planu, kuris buvo parengtas pagal pavyzdinį biudžetinių įstaigų sąskaitų planą ir patvirtintas 2009 m., 2011 m. sausio 18 d. direktoriaus įsakymu Nr. V-21A planas papildytas ir pakoreguotas. Sąskaitų planas apima privalomojo sąskaitų plano sąskaitas ir privalomus detalizuojančius požymius, taip pat registravimo sąskaitas ir kitus požymius.</t>
  </si>
  <si>
    <t>Finansinės būklės ataskaitos pagal 2017 m. rugsėjo 30 d. duomenis sumų paaiškinimas:</t>
  </si>
  <si>
    <r>
      <t>1.</t>
    </r>
    <r>
      <rPr>
        <sz val="7"/>
        <color rgb="FF000000"/>
        <rFont val="Times New Roman"/>
        <family val="1"/>
        <charset val="186"/>
      </rPr>
      <t xml:space="preserve">     </t>
    </r>
    <r>
      <rPr>
        <b/>
        <sz val="12"/>
        <color rgb="FF000000"/>
        <rFont val="Times New Roman"/>
        <family val="1"/>
        <charset val="186"/>
      </rPr>
      <t>A. ILGALAIKIS TURTAS</t>
    </r>
    <r>
      <rPr>
        <sz val="12"/>
        <color rgb="FF000000"/>
        <rFont val="Times New Roman"/>
        <family val="1"/>
        <charset val="186"/>
      </rPr>
      <t xml:space="preserve">– </t>
    </r>
    <r>
      <rPr>
        <b/>
        <sz val="12"/>
        <color rgb="FF000000"/>
        <rFont val="Times New Roman"/>
        <family val="1"/>
        <charset val="186"/>
      </rPr>
      <t>156599,96 €.</t>
    </r>
    <r>
      <rPr>
        <sz val="12"/>
        <color rgb="FF000000"/>
        <rFont val="Times New Roman"/>
        <family val="1"/>
        <charset val="186"/>
      </rPr>
      <t xml:space="preserve"> Ši suma susidaro iš  materialaus turto vertės likučio, sąskaita Nr. 12 – 156293,31 € ir nematerialaus turto vertės likučio, sąskaita Nr.112 – 306,65 €. Materialaus turto vertė paaugo dėl per trečiąjį š. m. ketvirtį iš savivaldybės biudžeto likučio (programa ,,Koordinuoti miesto reprezentacijai svarbių renginių organizavimą“) įsigyto naujo muzikos instrumento-tūbos.    </t>
    </r>
  </si>
  <si>
    <r>
      <t>2.</t>
    </r>
    <r>
      <rPr>
        <sz val="7"/>
        <color rgb="FF000000"/>
        <rFont val="Times New Roman"/>
        <family val="1"/>
        <charset val="186"/>
      </rPr>
      <t xml:space="preserve">     </t>
    </r>
    <r>
      <rPr>
        <b/>
        <sz val="12"/>
        <color rgb="FF000000"/>
        <rFont val="Times New Roman"/>
        <family val="1"/>
        <charset val="186"/>
      </rPr>
      <t>C. TRUMPALAIKIS TURTAS</t>
    </r>
    <r>
      <rPr>
        <sz val="12"/>
        <color rgb="FF000000"/>
        <rFont val="Times New Roman"/>
        <family val="1"/>
        <charset val="186"/>
      </rPr>
      <t xml:space="preserve"> – </t>
    </r>
    <r>
      <rPr>
        <b/>
        <sz val="12"/>
        <color rgb="FF000000"/>
        <rFont val="Times New Roman"/>
        <family val="1"/>
        <charset val="186"/>
      </rPr>
      <t>128258,78 €.</t>
    </r>
    <r>
      <rPr>
        <sz val="12"/>
        <color rgb="FF000000"/>
        <rFont val="Times New Roman"/>
        <family val="1"/>
        <charset val="186"/>
      </rPr>
      <t xml:space="preserve"> Ši suma susidaro iš sukauptų gautinų sumų likučio (PBSP sąskaita Nr. 228) – 68487,60 €. Sukauptos gautinos sumos už suteiktas paslaugas (PBSP sąskaita Nr. 229) – 43661,88 €. Pinigų likučiai atsiskaitomosiose sąskaitose (PBSP sąskaita Nr. 24) –8691,69 €, iš kurių: 5615,92 €-savivaldybės biudžeto,  718,60 € – tėvų įmokų , 2134,17 € – paramos ir labdaros, 223,0 € lyderystės programos lėšos ir paramos būdu gautų medžiagų likutis –7417,61 €.</t>
    </r>
  </si>
  <si>
    <r>
      <t>3.</t>
    </r>
    <r>
      <rPr>
        <sz val="7"/>
        <color rgb="FF000000"/>
        <rFont val="Times New Roman"/>
        <family val="1"/>
        <charset val="186"/>
      </rPr>
      <t xml:space="preserve">     </t>
    </r>
    <r>
      <rPr>
        <b/>
        <sz val="12"/>
        <color rgb="FF000000"/>
        <rFont val="Times New Roman"/>
        <family val="1"/>
        <charset val="186"/>
      </rPr>
      <t>IŠ VISO TURTO</t>
    </r>
    <r>
      <rPr>
        <sz val="12"/>
        <color rgb="FF000000"/>
        <rFont val="Times New Roman"/>
        <family val="1"/>
        <charset val="186"/>
      </rPr>
      <t xml:space="preserve"> – </t>
    </r>
    <r>
      <rPr>
        <b/>
        <sz val="12"/>
        <color rgb="FF000000"/>
        <rFont val="Times New Roman"/>
        <family val="1"/>
        <charset val="186"/>
      </rPr>
      <t>284858,74 €,</t>
    </r>
    <r>
      <rPr>
        <sz val="12"/>
        <color rgb="FF000000"/>
        <rFont val="Times New Roman"/>
        <family val="1"/>
        <charset val="186"/>
      </rPr>
      <t xml:space="preserve"> kurį sudaro Finansinės būklės ataskaitos A+C straipsniai.</t>
    </r>
  </si>
  <si>
    <r>
      <t>4.</t>
    </r>
    <r>
      <rPr>
        <sz val="7"/>
        <color rgb="FF000000"/>
        <rFont val="Times New Roman"/>
        <family val="1"/>
        <charset val="186"/>
      </rPr>
      <t xml:space="preserve">     </t>
    </r>
    <r>
      <rPr>
        <b/>
        <sz val="12"/>
        <color rgb="FF000000"/>
        <rFont val="Times New Roman"/>
        <family val="1"/>
        <charset val="186"/>
      </rPr>
      <t>D. FINANSAVIMO SUMOS</t>
    </r>
    <r>
      <rPr>
        <sz val="12"/>
        <color rgb="FF000000"/>
        <rFont val="Times New Roman"/>
        <family val="1"/>
        <charset val="186"/>
      </rPr>
      <t xml:space="preserve">– </t>
    </r>
    <r>
      <rPr>
        <b/>
        <sz val="12"/>
        <color rgb="FF000000"/>
        <rFont val="Times New Roman"/>
        <family val="1"/>
        <charset val="186"/>
      </rPr>
      <t>160404,0 €</t>
    </r>
    <r>
      <rPr>
        <sz val="12"/>
        <color rgb="FF000000"/>
        <rFont val="Times New Roman"/>
        <family val="1"/>
        <charset val="186"/>
      </rPr>
      <t xml:space="preserve"> (pridedamas 20-ojo VSAFAS 4 priedas).</t>
    </r>
  </si>
  <si>
    <r>
      <t>5.</t>
    </r>
    <r>
      <rPr>
        <sz val="7"/>
        <color rgb="FF000000"/>
        <rFont val="Times New Roman"/>
        <family val="1"/>
        <charset val="186"/>
      </rPr>
      <t xml:space="preserve">     </t>
    </r>
    <r>
      <rPr>
        <b/>
        <sz val="12"/>
        <color rgb="FF000000"/>
        <rFont val="Times New Roman"/>
        <family val="1"/>
        <charset val="186"/>
      </rPr>
      <t>E. ĮSIPAREIGOJIMAI</t>
    </r>
    <r>
      <rPr>
        <sz val="12"/>
        <color rgb="FF000000"/>
        <rFont val="Times New Roman"/>
        <family val="1"/>
        <charset val="186"/>
      </rPr>
      <t xml:space="preserve">– </t>
    </r>
    <r>
      <rPr>
        <b/>
        <sz val="12"/>
        <color rgb="FF000000"/>
        <rFont val="Times New Roman"/>
        <family val="1"/>
        <charset val="186"/>
      </rPr>
      <t>77650,48 €.</t>
    </r>
    <r>
      <rPr>
        <sz val="12"/>
        <color rgb="FF000000"/>
        <rFont val="Times New Roman"/>
        <family val="1"/>
        <charset val="186"/>
      </rPr>
      <t xml:space="preserve"> Šią sumą sudaro mokėtinos sumos į biudžetą (PBSP sąskaitos Nr.2252, Nr. 2267) – 211,95 €, tiekėjams mokėtinų sumų (PBSP sąskaita Nr. 691) – 773,99 €,su darbo santykiais susiję įsipareigojimai (PBSP sąskaitos Nr. 692, Nr. 6922, Nr. 6923, Nr. 6928, Nr. 6925) – 45718,69 €, sukauptų mokėtinų sumų darbuotojams (atostoginių) likučio (PBSP sąskaita Nr. 695) –30945,85 €. </t>
    </r>
  </si>
  <si>
    <r>
      <t>6.</t>
    </r>
    <r>
      <rPr>
        <sz val="7"/>
        <color rgb="FF000000"/>
        <rFont val="Times New Roman"/>
        <family val="1"/>
        <charset val="186"/>
      </rPr>
      <t xml:space="preserve">     </t>
    </r>
    <r>
      <rPr>
        <b/>
        <sz val="12"/>
        <color rgb="FF000000"/>
        <rFont val="Times New Roman"/>
        <family val="1"/>
        <charset val="186"/>
      </rPr>
      <t>F</t>
    </r>
    <r>
      <rPr>
        <sz val="12"/>
        <color rgb="FF000000"/>
        <rFont val="Times New Roman"/>
        <family val="1"/>
        <charset val="186"/>
      </rPr>
      <t xml:space="preserve">. </t>
    </r>
    <r>
      <rPr>
        <b/>
        <sz val="12"/>
        <color rgb="FF000000"/>
        <rFont val="Times New Roman"/>
        <family val="1"/>
        <charset val="186"/>
      </rPr>
      <t>GRYNASIS TURTAS</t>
    </r>
    <r>
      <rPr>
        <sz val="12"/>
        <color rgb="FF000000"/>
        <rFont val="Times New Roman"/>
        <family val="1"/>
        <charset val="186"/>
      </rPr>
      <t xml:space="preserve"> – </t>
    </r>
    <r>
      <rPr>
        <b/>
        <sz val="12"/>
        <color rgb="FF000000"/>
        <rFont val="Times New Roman"/>
        <family val="1"/>
        <charset val="186"/>
      </rPr>
      <t>46804,26 €.</t>
    </r>
    <r>
      <rPr>
        <sz val="12"/>
        <color rgb="FF000000"/>
        <rFont val="Times New Roman"/>
        <family val="1"/>
        <charset val="186"/>
      </rPr>
      <t xml:space="preserve"> Šią sumą sudaro ankstesnių ir einamų metų perviršio ir deficito suma. Einamųjų metų perviršis gautas iš per 2017 m. III ketvirtį surinktų tėvų įmokų lėšų  (PBSP sąskaitos Nr.741) – 36829,0 €, apskaičiuoto mokesčio už ilgalaikio turto nuomą (PBSP sąskaita Nr. 731) – 1714,50 € ir finansavimo pajamų ir pagrindinės veiklos sąnaudų skirtumo. </t>
    </r>
  </si>
  <si>
    <r>
      <t>7.</t>
    </r>
    <r>
      <rPr>
        <sz val="7"/>
        <color rgb="FF000000"/>
        <rFont val="Times New Roman"/>
        <family val="1"/>
        <charset val="186"/>
      </rPr>
      <t xml:space="preserve">     </t>
    </r>
    <r>
      <rPr>
        <b/>
        <sz val="12"/>
        <color rgb="FF000000"/>
        <rFont val="Times New Roman"/>
        <family val="1"/>
        <charset val="186"/>
      </rPr>
      <t xml:space="preserve">Iš viso finansavimo sumų, įsipareigojimų ir grynojo turto </t>
    </r>
    <r>
      <rPr>
        <sz val="12"/>
        <color rgb="FF000000"/>
        <rFont val="Times New Roman"/>
        <family val="1"/>
        <charset val="186"/>
      </rPr>
      <t>– 284858,74 €.</t>
    </r>
  </si>
  <si>
    <r>
      <t>Veiklos rezultatų</t>
    </r>
    <r>
      <rPr>
        <b/>
        <sz val="12"/>
        <color rgb="FF000000"/>
        <rFont val="Times New Roman"/>
        <family val="1"/>
        <charset val="186"/>
      </rPr>
      <t xml:space="preserve"> ataskaitos pagal 2017 m</t>
    </r>
    <r>
      <rPr>
        <sz val="12"/>
        <color rgb="FF000000"/>
        <rFont val="Times New Roman"/>
        <family val="1"/>
        <charset val="186"/>
      </rPr>
      <t xml:space="preserve">. </t>
    </r>
    <r>
      <rPr>
        <b/>
        <sz val="12"/>
        <color rgb="FF000000"/>
        <rFont val="Times New Roman"/>
        <family val="1"/>
        <charset val="186"/>
      </rPr>
      <t>rugsėjo 30 d. duomenis sumų paaiškinimas :</t>
    </r>
  </si>
  <si>
    <r>
      <t>1.</t>
    </r>
    <r>
      <rPr>
        <sz val="7"/>
        <color rgb="FF000000"/>
        <rFont val="Times New Roman"/>
        <family val="1"/>
        <charset val="186"/>
      </rPr>
      <t xml:space="preserve">     </t>
    </r>
    <r>
      <rPr>
        <b/>
        <sz val="12"/>
        <color rgb="FF000000"/>
        <rFont val="Times New Roman"/>
        <family val="1"/>
        <charset val="186"/>
      </rPr>
      <t>A. PAGRINDINĖS VEIKLOS PAJAMOS – 506077,36 €</t>
    </r>
    <r>
      <rPr>
        <sz val="12"/>
        <color rgb="FF000000"/>
        <rFont val="Times New Roman"/>
        <family val="1"/>
        <charset val="186"/>
      </rPr>
      <t>. Šią sumą sudaro  panaudotų finansavimo sumų pajamos iš valstybės ir savivaldybės biudžetų ilgalaikiam turtui (PBSP sąskaitos Nr. 7014, Nr. 7015) – 5544,36 €, panaudotų finansavimo sumų iš savivaldybės biudžeto kitoms išlaidoms pajamų (PBSP sąskaita Nr. 7025) – 454023,54 €, panaudotų finansavimo sumų iš valstybės biudžeto (Lyderystės programa) kitoms išlaidoms pajamų (PBSP sąskaita Nr. 7024) – 2177,0 €, panaudotų finansavimo sumų iš kitų finansavimo šaltinių nepiniginiam turtui įsigyti (PBSP sąskaita Nr. 7016) – 118,17 € ir sąskaitos Nr. 7026 – 5670,79 €. Pagrindinės veiklos kitos pajamos susidaro iš apskaičiuotų paslaugų švietimo, socialinės apsaugos ir kitose įstaigose pajamų (PBSP sąskaita Nr. 741) – 36829,0 €,  bei apskaičiuoto mokesčio už turto nuomą (PBSP sąskaita Nr.731) – 1714,50 €.</t>
    </r>
  </si>
  <si>
    <r>
      <t>2.</t>
    </r>
    <r>
      <rPr>
        <sz val="7"/>
        <color rgb="FF000000"/>
        <rFont val="Times New Roman"/>
        <family val="1"/>
        <charset val="186"/>
      </rPr>
      <t xml:space="preserve">     </t>
    </r>
    <r>
      <rPr>
        <b/>
        <sz val="12"/>
        <color rgb="FF000000"/>
        <rFont val="Times New Roman"/>
        <family val="1"/>
        <charset val="186"/>
      </rPr>
      <t xml:space="preserve">B. PAGRINDINĖS VEIKLOS SĄNAUDOS </t>
    </r>
    <r>
      <rPr>
        <sz val="12"/>
        <color rgb="FF000000"/>
        <rFont val="Times New Roman"/>
        <family val="1"/>
        <charset val="186"/>
      </rPr>
      <t xml:space="preserve">– </t>
    </r>
    <r>
      <rPr>
        <b/>
        <sz val="12"/>
        <color rgb="FF000000"/>
        <rFont val="Times New Roman"/>
        <family val="1"/>
        <charset val="186"/>
      </rPr>
      <t xml:space="preserve">465144,09 €. </t>
    </r>
    <r>
      <rPr>
        <sz val="12"/>
        <color rgb="FF000000"/>
        <rFont val="Times New Roman"/>
        <family val="1"/>
        <charset val="186"/>
      </rPr>
      <t>Ši suma susidaro iš darbo užmokesčio sąnaudų (PBSP sąskaita Nr. 8701) – 333322,80 €, socialinio draudimo sąnaudų (PBSP sąskaita Nr. 8702) – 102737,40 €, ilgalaikio turto nusidėvėjimo ir amortizacijos sąnaudų (PBSP sąskaita Nr. 8703) – 6106,13 €, komunalinių paslaugų ir ryšių sąnaudų (PBSP sąskaita Nr. 8704) – 8808,10 €, kvalifikacijos kėlimo (PBSP sąskaita Nr. 8707) – 190,0 €,  sunaudotų atsargų savikaina (PBSP sąskaita Nr. 8710) – 1963,05 €, kitų paslaugų sąnaudų (PBSP sąskaita Nr. 8712) – 12016,61 €.</t>
    </r>
  </si>
  <si>
    <r>
      <t>3.</t>
    </r>
    <r>
      <rPr>
        <sz val="7"/>
        <color rgb="FF000000"/>
        <rFont val="Times New Roman"/>
        <family val="1"/>
        <charset val="186"/>
      </rPr>
      <t xml:space="preserve">     </t>
    </r>
    <r>
      <rPr>
        <b/>
        <sz val="12"/>
        <color rgb="FF000000"/>
        <rFont val="Times New Roman"/>
        <family val="1"/>
        <charset val="186"/>
      </rPr>
      <t>J</t>
    </r>
    <r>
      <rPr>
        <sz val="12"/>
        <color rgb="FF000000"/>
        <rFont val="Times New Roman"/>
        <family val="1"/>
        <charset val="186"/>
      </rPr>
      <t xml:space="preserve">. </t>
    </r>
    <r>
      <rPr>
        <b/>
        <sz val="12"/>
        <color rgb="FF000000"/>
        <rFont val="Times New Roman"/>
        <family val="1"/>
        <charset val="186"/>
      </rPr>
      <t xml:space="preserve">GRYNASIS PERVIRŠIS AR DEFICITAS </t>
    </r>
    <r>
      <rPr>
        <sz val="12"/>
        <color rgb="FF000000"/>
        <rFont val="Times New Roman"/>
        <family val="1"/>
        <charset val="186"/>
      </rPr>
      <t xml:space="preserve">– </t>
    </r>
    <r>
      <rPr>
        <b/>
        <sz val="12"/>
        <color rgb="FF000000"/>
        <rFont val="Times New Roman"/>
        <family val="1"/>
        <charset val="186"/>
      </rPr>
      <t>40933,27 €.</t>
    </r>
    <r>
      <rPr>
        <sz val="12"/>
        <color rgb="FF000000"/>
        <rFont val="Times New Roman"/>
        <family val="1"/>
        <charset val="186"/>
      </rPr>
      <t xml:space="preserve"> Šią sumą sudaro pagrindinės veiklos pajamų ir pagrindinės veikos sąnaudų skirtumas.</t>
    </r>
  </si>
  <si>
    <t>Direktorius                                                                    Algirdas Navickas</t>
  </si>
  <si>
    <t>Rasa Šeškienė, tel. 38 64 79</t>
  </si>
  <si>
    <t xml:space="preserve">   (vyriausiasis buhalteris (buhalteris)</t>
  </si>
  <si>
    <t xml:space="preserve">   (įstaigos vadovo ar jo įgalioto asmens pareigų  pavadinimas)</t>
  </si>
  <si>
    <t>* Valstybės biudžeto ir savivaldybių biudžetų finansinių rodiklių patvirtinimo įstatymas.</t>
  </si>
  <si>
    <t>Per 2017 m. tris ketvirčius surinkta 1776,52 €.</t>
  </si>
  <si>
    <t>x</t>
  </si>
  <si>
    <t>Likutis ataskaitinio laikotarpio pabaigoje</t>
  </si>
  <si>
    <t>Įmokų  suma</t>
  </si>
  <si>
    <t>Likutis metų pradžioje</t>
  </si>
  <si>
    <r>
      <t>Negauti biudžeto asignavimai per ataskaitinį laikotarpį (4</t>
    </r>
    <r>
      <rPr>
        <sz val="10"/>
        <rFont val="Arial"/>
        <family val="2"/>
        <charset val="186"/>
      </rPr>
      <t>–</t>
    </r>
    <r>
      <rPr>
        <sz val="10"/>
        <rFont val="Arial"/>
        <family val="1"/>
        <charset val="186"/>
      </rPr>
      <t>5)</t>
    </r>
  </si>
  <si>
    <t>Panaudoti asignavimai</t>
  </si>
  <si>
    <t>Gauti biudžeto asignavimai per ataskaitinį laikotarpį</t>
  </si>
  <si>
    <t xml:space="preserve">Faktinės įmokos į biudžetą per ataskaitinį laikotarpį </t>
  </si>
  <si>
    <t>Įstatymu  patvirtintos įmokos metams*</t>
  </si>
  <si>
    <t>Eil.  Nr.</t>
  </si>
  <si>
    <t>Pavadinimas</t>
  </si>
  <si>
    <r>
      <t xml:space="preserve">        (</t>
    </r>
    <r>
      <rPr>
        <sz val="10"/>
        <rFont val="Arial"/>
        <family val="1"/>
        <charset val="186"/>
      </rPr>
      <t>eurais, ct)</t>
    </r>
  </si>
  <si>
    <t>Finansavimo šaltinio</t>
  </si>
  <si>
    <t xml:space="preserve">   (programos pavadinimas) </t>
  </si>
  <si>
    <t xml:space="preserve">Programos </t>
  </si>
  <si>
    <t>Pajamų įmokos</t>
  </si>
  <si>
    <t>191819380</t>
  </si>
  <si>
    <t>Įstaigos</t>
  </si>
  <si>
    <t>Departamento</t>
  </si>
  <si>
    <t>Ministerijos / Savivaldybės</t>
  </si>
  <si>
    <t xml:space="preserve">    Kodas</t>
  </si>
  <si>
    <t>____________</t>
  </si>
  <si>
    <t>Nr.</t>
  </si>
  <si>
    <t>ATASKAITA</t>
  </si>
  <si>
    <r>
      <t>(metinė, ketvirtinė</t>
    </r>
    <r>
      <rPr>
        <sz val="10"/>
        <rFont val="Arial"/>
        <family val="1"/>
        <charset val="186"/>
      </rPr>
      <t>)</t>
    </r>
  </si>
  <si>
    <t>ketvirtinė</t>
  </si>
  <si>
    <t xml:space="preserve"> 2017 M. RUGSĖJO 30  D. </t>
  </si>
  <si>
    <t>IR KITŲ LĖŠŲ, SKIRIAMŲ PROGRAMOMS FINANSUOTI,</t>
  </si>
  <si>
    <t xml:space="preserve">BIUDŽETINIŲ ĮSTAIGŲ PAJAMŲ ĮMOKŲ Į BIUDŽETĄ, BIUDŽETO PAJAMŲ IŠ MOKESČIŲ DALIES </t>
  </si>
  <si>
    <t xml:space="preserve">     (įstaigos pavadinimas, kodas Juridinių asmenų registre, adresas)</t>
  </si>
  <si>
    <t>DAINŲ MUZIKOS MOKYKLA</t>
  </si>
  <si>
    <r>
      <t>20</t>
    </r>
    <r>
      <rPr>
        <sz val="10"/>
        <rFont val="Arial"/>
        <family val="2"/>
        <charset val="186"/>
      </rPr>
      <t>16</t>
    </r>
    <r>
      <rPr>
        <sz val="10"/>
        <rFont val="Arial"/>
        <family val="1"/>
        <charset val="186"/>
      </rPr>
      <t xml:space="preserve"> m. gruodžio 16 d. įsakymo Nr. </t>
    </r>
    <r>
      <rPr>
        <sz val="10"/>
        <rFont val="Arial"/>
        <family val="2"/>
        <charset val="186"/>
      </rPr>
      <t xml:space="preserve">1K-455 </t>
    </r>
    <r>
      <rPr>
        <sz val="10"/>
        <rFont val="Arial"/>
        <family val="1"/>
        <charset val="186"/>
      </rPr>
      <t>redakcija)</t>
    </r>
  </si>
  <si>
    <t>(Lietuvos Respublikos finansų ministro</t>
  </si>
  <si>
    <t xml:space="preserve">2008 m. gruodžio 31 d. įsakymu  Nr. 1K-465 </t>
  </si>
  <si>
    <t>Lietuvos Respublikos finansų  ministro</t>
  </si>
  <si>
    <t xml:space="preserve">Forma Nr. 1 patvirtinta  </t>
  </si>
  <si>
    <t>Per 2017 m. tris ketvirčius surinkta 40334,0 €.</t>
  </si>
  <si>
    <t/>
  </si>
  <si>
    <t>(vyriausias buhalteris (buhalteris))</t>
  </si>
  <si>
    <t>(įstaigos vadovo ar jo įgalioto asmens pareigų  pavadinimas)</t>
  </si>
  <si>
    <t>IŠ VISO</t>
  </si>
  <si>
    <t>Kitos prekės</t>
  </si>
  <si>
    <t>10</t>
  </si>
  <si>
    <t>Prekių ir paslaugų naudojimas</t>
  </si>
  <si>
    <t>Socialinio draudimo įmokos</t>
  </si>
  <si>
    <t xml:space="preserve">Socialinio draudimo įmokos </t>
  </si>
  <si>
    <t>Darbo užmokestis pinigais</t>
  </si>
  <si>
    <t>Darbo užmokestis</t>
  </si>
  <si>
    <t>Darbo užmokestis ir socialinis draudimas</t>
  </si>
  <si>
    <t>IŠLAIDOS</t>
  </si>
  <si>
    <t>7</t>
  </si>
  <si>
    <t>6</t>
  </si>
  <si>
    <t>kartu su įskaitytu praėjusių metų lėšų likučiu</t>
  </si>
  <si>
    <t>ataskaitiniam laikotarpiui</t>
  </si>
  <si>
    <t>metams</t>
  </si>
  <si>
    <t>Išlaidų pavadinimas</t>
  </si>
  <si>
    <t>Išlaidų ekonominės klasifikacijos kodas</t>
  </si>
  <si>
    <t>Gauti asignavimai</t>
  </si>
  <si>
    <t>Asignavimų planas, įskaitant patikslinimus</t>
  </si>
  <si>
    <t>(eurais, ct)</t>
  </si>
  <si>
    <t>01</t>
  </si>
  <si>
    <t>05</t>
  </si>
  <si>
    <t>09</t>
  </si>
  <si>
    <r>
      <rPr>
        <sz val="11"/>
        <color theme="1"/>
        <rFont val="Calibri"/>
        <family val="2"/>
        <scheme val="minor"/>
      </rPr>
      <t>Vals</t>
    </r>
    <r>
      <rPr>
        <sz val="11"/>
        <color theme="1"/>
        <rFont val="Calibri"/>
        <family val="2"/>
        <scheme val="minor"/>
      </rPr>
      <t>t</t>
    </r>
    <r>
      <rPr>
        <sz val="11"/>
        <color theme="1"/>
        <rFont val="Calibri"/>
        <family val="2"/>
        <scheme val="minor"/>
      </rPr>
      <t>ybės funkcijos</t>
    </r>
  </si>
  <si>
    <t>30</t>
  </si>
  <si>
    <t>08.04.01.01.01</t>
  </si>
  <si>
    <t>Programos</t>
  </si>
  <si>
    <t>Ministerijos/Savivaldybės</t>
  </si>
  <si>
    <t>Kodas</t>
  </si>
  <si>
    <t>(programos pavadinimas)</t>
  </si>
  <si>
    <t>Programų neformaliojo vaikų švietimo mokyklose vykdymas</t>
  </si>
  <si>
    <t>30-10</t>
  </si>
  <si>
    <t>2017 m. spalio 5 d.</t>
  </si>
  <si>
    <t>(metinė, ketvirtinė)</t>
  </si>
  <si>
    <t>2017 M. RUGSĖJO 30 D.</t>
  </si>
  <si>
    <t>BIUDŽETO IŠLAIDŲ SĄMATOS VYKDYMO</t>
  </si>
  <si>
    <t>(įstaigos pavadinimas, kodas Juridinių asmenų registre, adresas)</t>
  </si>
  <si>
    <t xml:space="preserve">Šiaulių Dainų muzikos mokykla, 191819380, </t>
  </si>
  <si>
    <t>Forma Nr. 2 patvirtinta
Lietuvos Respublikos finansų ministro
2008 m. gruodžio 31 d. įsakymu Nr. 1K-465
(Lietuvos Respublikos finansų ministro
2014 m. lapkričio 28 d. įsak. Nr. 1K- 407 redakcija)</t>
  </si>
  <si>
    <t>Kitos paslaugos</t>
  </si>
  <si>
    <t>31</t>
  </si>
  <si>
    <t>31-10</t>
  </si>
  <si>
    <t>33</t>
  </si>
  <si>
    <t>33-10</t>
  </si>
  <si>
    <t>141</t>
  </si>
  <si>
    <t>08.04.01.01.05</t>
  </si>
  <si>
    <t>Formalųjį švietimą papildančio ugdymo programų vykdymas (MK 6%) 5 Eur</t>
  </si>
  <si>
    <t>141-10</t>
  </si>
  <si>
    <t>Komunalinės paslaugos</t>
  </si>
  <si>
    <t>20</t>
  </si>
  <si>
    <t>Kvalifikacijos kėlimas</t>
  </si>
  <si>
    <t>16</t>
  </si>
  <si>
    <t>Ilgalaikio materialiojo turto einamasis remontas</t>
  </si>
  <si>
    <t>15</t>
  </si>
  <si>
    <t>Ryšių paslaugos</t>
  </si>
  <si>
    <t>151</t>
  </si>
  <si>
    <t>151-10</t>
  </si>
  <si>
    <t>1436</t>
  </si>
  <si>
    <t>1436-10</t>
  </si>
  <si>
    <t>Kitos mašinos ir įrenginiai</t>
  </si>
  <si>
    <t xml:space="preserve">Mašinos ir įrenginiai </t>
  </si>
  <si>
    <t>Ilgalaikio materialiojo turto kūrimas ir įsigijimas</t>
  </si>
  <si>
    <t>Materialiojo ir nematerialiojo turto įsigijimo išlaidos</t>
  </si>
  <si>
    <t>SANDORIAI DĖL MATERIALIOJO IR NEMATERIALIOJO TURTO BEI FINANSINIŲ ĮSIPAREIGOJIMŲ VYKDYMAS</t>
  </si>
  <si>
    <t>153</t>
  </si>
  <si>
    <t>02.01.01.04</t>
  </si>
  <si>
    <t>Koordinuoti miesto reprezentacijai svarbių renginių organizavimą</t>
  </si>
  <si>
    <t>lyd-10</t>
  </si>
  <si>
    <t>(Vardas ir pavardė)</t>
  </si>
  <si>
    <t>(Parašas)</t>
  </si>
  <si>
    <t>(vyriausiasis buhalteris)</t>
  </si>
  <si>
    <r>
      <rPr>
        <sz val="11"/>
        <color theme="1"/>
        <rFont val="Calibri"/>
        <family val="2"/>
        <scheme val="minor"/>
      </rPr>
      <t>(</t>
    </r>
    <r>
      <rPr>
        <sz val="11"/>
        <color theme="1"/>
        <rFont val="Calibri"/>
        <family val="2"/>
        <scheme val="minor"/>
      </rPr>
      <t>Vardas ir pavardė</t>
    </r>
    <r>
      <rPr>
        <sz val="11"/>
        <color theme="1"/>
        <rFont val="Calibri"/>
        <family val="2"/>
        <scheme val="minor"/>
      </rPr>
      <t>)</t>
    </r>
  </si>
  <si>
    <t>(įstaigos vadovo ar jo įgalioto asmens pareigų pavadinimas)</t>
  </si>
  <si>
    <t>IŠ VISO (2+3)</t>
  </si>
  <si>
    <t xml:space="preserve">SANDORIAI DĖL MATERIALIOJO IR NEMATERIALIOJO TURTO BEI FINANSINIŲ ĮSIPAREIGOJIMŲ VYKDYMAS  </t>
  </si>
  <si>
    <t xml:space="preserve"> likutis ataskaitinio laikotarpio pabaigoje</t>
  </si>
  <si>
    <t>likutis  metų pradžioje</t>
  </si>
  <si>
    <t>Įsiskolinimo pavadinimas</t>
  </si>
  <si>
    <t>ekonominės klasifikacijos kodas</t>
  </si>
  <si>
    <t>biudžeto lėšos</t>
  </si>
  <si>
    <t>Išlaidų</t>
  </si>
  <si>
    <t>Gautinos sumos</t>
  </si>
  <si>
    <t>X</t>
  </si>
  <si>
    <t>Išlaidos dėl finansinių įsipareigojimų vykdymo (paskolų grąžinimas)</t>
  </si>
  <si>
    <t>Finansinio turto įsigijimo išlaidos (perskolinimas)</t>
  </si>
  <si>
    <t>Biologinis turtas ir mineraliniai ištekliai</t>
  </si>
  <si>
    <t>Ilgalakio turto įsigijimas finansinės nuomos (lizingo) būdu</t>
  </si>
  <si>
    <t>Karinės įrangos</t>
  </si>
  <si>
    <t>Pirktos prekės, skirtos parduoti</t>
  </si>
  <si>
    <t>Pagaminta produkcija</t>
  </si>
  <si>
    <t>Nebaigta gamyba</t>
  </si>
  <si>
    <t>Žaliavos ir medžiagos</t>
  </si>
  <si>
    <t>Kitos atsargos</t>
  </si>
  <si>
    <t>Strateginės ir neliečiamos atsargos</t>
  </si>
  <si>
    <t>Atsargų kūrimas ir įsigijimas</t>
  </si>
  <si>
    <t>Literatūros ir meno kūriniai</t>
  </si>
  <si>
    <t>Patentai</t>
  </si>
  <si>
    <t>Kompiuterinė programinė įranga, kompiuterinės programinės įrangos licencijos</t>
  </si>
  <si>
    <t>Naudingųjų iškasenų žvalgymo darbai</t>
  </si>
  <si>
    <t>Nematerialiojo turto kūrimas ir įsigijimas</t>
  </si>
  <si>
    <t>Kitas ilgalaikis materialusis turtas</t>
  </si>
  <si>
    <t>Vertybės</t>
  </si>
  <si>
    <t>Kiti pastatai ir statiniai</t>
  </si>
  <si>
    <t>Negyvenamieji pastatai</t>
  </si>
  <si>
    <t>Gyvenamieji namai</t>
  </si>
  <si>
    <t>Pastatai ir statiniai</t>
  </si>
  <si>
    <t>Investicijos ne valdžios sektoriui</t>
  </si>
  <si>
    <t>9</t>
  </si>
  <si>
    <t>Investicijos kitiems valdžios sektoriaus subjektams</t>
  </si>
  <si>
    <t>Investicijos skirtos savivaldybėms</t>
  </si>
  <si>
    <t>Investicijos</t>
  </si>
  <si>
    <t>Kapitalui formuoti</t>
  </si>
  <si>
    <t>Einamiesiems tikslams ne valdžios sektoriui</t>
  </si>
  <si>
    <t>Einamiesiems tikslams kitiems valdžios sektoriaus subjektams</t>
  </si>
  <si>
    <t>Einamiesiems tikslams savivaldybėms</t>
  </si>
  <si>
    <t>Einamiesiems tikslams</t>
  </si>
  <si>
    <t>Pervedama Europos Sąjungos, kita tarptautinė finansinė parama ir bendrojo finansavimo lėšos</t>
  </si>
  <si>
    <t>Subsidijos</t>
  </si>
  <si>
    <t>Subsidijos iš Europos Sąjungos ir kitos tarptautinės finansinės paramos (ne valdžios sektoriui)</t>
  </si>
  <si>
    <t>Pervedamos lėšos (kapitalui formuoti)</t>
  </si>
  <si>
    <t>8</t>
  </si>
  <si>
    <t>Kitiems einamiesiems tikslams</t>
  </si>
  <si>
    <t>Stipendijoms</t>
  </si>
  <si>
    <t>Kitos išlaidos</t>
  </si>
  <si>
    <t>Darbdavių socialinė parama natūra</t>
  </si>
  <si>
    <t>Darbdavių socialinė parama pinigais</t>
  </si>
  <si>
    <t>Darbdavių socialinė parama</t>
  </si>
  <si>
    <t>Socialinė parama natūra</t>
  </si>
  <si>
    <t>Socialinė parama pinigais</t>
  </si>
  <si>
    <t>Socilinė parama (soc. paramos pašalpos)</t>
  </si>
  <si>
    <t>Socialinio draudimo išmokos natūra</t>
  </si>
  <si>
    <t>Socialinio draudimo išmokos pinigais</t>
  </si>
  <si>
    <t>Socialinio draudimo išmokos (pašalpos)</t>
  </si>
  <si>
    <t>Socialinės išmokos (pašalpos)</t>
  </si>
  <si>
    <t>Su nuosavais ištekliais susijusios baudos ir delspinigiai</t>
  </si>
  <si>
    <t>Biudžeto disbalansų korekcija Jungtinės Karalystės naudai</t>
  </si>
  <si>
    <t>Bendrųjų nacionalinių pajamų nuosavi ištekliai</t>
  </si>
  <si>
    <t>PVM nuosavi ištekliai</t>
  </si>
  <si>
    <t>Cukraus sektoriaus mokesčiai</t>
  </si>
  <si>
    <t>Muitai</t>
  </si>
  <si>
    <t>Tradiciniai nuosavi ištekliai</t>
  </si>
  <si>
    <t>Įmokos į Europos Sąjungos biudžetą</t>
  </si>
  <si>
    <t>Dotacijos kitiems valdymo lygiams</t>
  </si>
  <si>
    <t>Dotacijos tarptautinėms organizacijoms</t>
  </si>
  <si>
    <t>Dotacijos užsienio valstybėms</t>
  </si>
  <si>
    <t>Dotacijos</t>
  </si>
  <si>
    <t>Subsidijos gamybai</t>
  </si>
  <si>
    <t>Subsidijos gaminiams</t>
  </si>
  <si>
    <t>Subsidijos importui</t>
  </si>
  <si>
    <t>Subsidijos iš biudžeto lėšų</t>
  </si>
  <si>
    <t>Nuoma už žemę, žemės gelmių išteklius ir kitą atsirandantį gamtoje turtą</t>
  </si>
  <si>
    <t>Nuoma</t>
  </si>
  <si>
    <t>Nebiudžetiniams fondams</t>
  </si>
  <si>
    <t>Savivaldybių biudžetams</t>
  </si>
  <si>
    <t>Valstybės biudžetui</t>
  </si>
  <si>
    <t>Kitiems valdymo lygiams</t>
  </si>
  <si>
    <t>Savivaldybių sumokėtos palūkanos</t>
  </si>
  <si>
    <t>Finansų ministerijos sumokėtos palūkanos</t>
  </si>
  <si>
    <t>Asignavimų valdytojų sumokėtos palūkanos</t>
  </si>
  <si>
    <t>Rezidentams, kitiems nei valdžios sektorius (tik už tiesioginę skolą)</t>
  </si>
  <si>
    <t>Nerezidentams</t>
  </si>
  <si>
    <t>Palūkanos</t>
  </si>
  <si>
    <t>Turto išlaidos</t>
  </si>
  <si>
    <t>Turto vertinimo paslaugų apmokėjimas</t>
  </si>
  <si>
    <t>18</t>
  </si>
  <si>
    <t>Apmokėjimas ekspertams ir konsultantams</t>
  </si>
  <si>
    <t>17</t>
  </si>
  <si>
    <t>Ilgalaikio materialiojo ir nematerialiojo turto nuoma (įskaitant veiklos nuomą)</t>
  </si>
  <si>
    <t>14</t>
  </si>
  <si>
    <t>Miestų ir gyvenviečių viešasis ūkis</t>
  </si>
  <si>
    <t>12</t>
  </si>
  <si>
    <t>Komandiruotės (transporto, apgyvendinimo, ryšio ir kitos komandiruotės išlaidos)</t>
  </si>
  <si>
    <t>11</t>
  </si>
  <si>
    <t>Spaudiniai</t>
  </si>
  <si>
    <t>Apranga ir patalynė</t>
  </si>
  <si>
    <t>Transporto išlaikymas</t>
  </si>
  <si>
    <t>Medikamentai (ir darbuotojų sveikatos tikrinimas)</t>
  </si>
  <si>
    <t>Mityba</t>
  </si>
  <si>
    <t>Pajamos natūra</t>
  </si>
  <si>
    <t>iš jų: gyventojų pajamų mokestis</t>
  </si>
  <si>
    <t xml:space="preserve">Darbo užmokestis ir socialinis draudimas </t>
  </si>
  <si>
    <t xml:space="preserve">IŠLAIDOS </t>
  </si>
  <si>
    <t>45 dienas</t>
  </si>
  <si>
    <t>10 dienų</t>
  </si>
  <si>
    <t>iš jų įvykdymo terminas praleistas daugiau kaip</t>
  </si>
  <si>
    <t>iš viso</t>
  </si>
  <si>
    <t>likutis metų pradžioje</t>
  </si>
  <si>
    <t>klasifikacijos kodas</t>
  </si>
  <si>
    <t>likutis ataskaitinio laikotarpio pabaigoje</t>
  </si>
  <si>
    <t>Išlaidų ekonominės</t>
  </si>
  <si>
    <t>Mokėtinos sumos</t>
  </si>
  <si>
    <t>Pateikimo valiuta ir tikslumas: tūkstančiais eurų</t>
  </si>
  <si>
    <t>Įstaiga</t>
  </si>
  <si>
    <t>S-</t>
  </si>
  <si>
    <t>2017 m. spalio 12 d.</t>
  </si>
  <si>
    <t>(metinė, ketvirtinė, mėnesinė)</t>
  </si>
  <si>
    <t>MOKĖTINŲ IR GAUTINŲ SUMŲ</t>
  </si>
  <si>
    <t>(registracijos kodas ir buveinės adresas)</t>
  </si>
  <si>
    <t xml:space="preserve">191819380, </t>
  </si>
  <si>
    <t>Šiaulių Dainų muzikos mokykla</t>
  </si>
  <si>
    <t>Forma Nr. 4 patvirtinta
Lietuvos Respublikos finansų ministro
2008 m. gruodžio 31 d. įsakymu Nr. 1K-465
(Lietuvos Respublikos finansų ministro
2014 m. lapkričio 28 d. įsakymo Nr. 1K-407 redakcija)</t>
  </si>
  <si>
    <r>
      <t xml:space="preserve">2017-10-13 </t>
    </r>
    <r>
      <rPr>
        <sz val="12"/>
        <color rgb="FF000000"/>
        <rFont val="Times New Roman"/>
        <family val="1"/>
        <charset val="186"/>
      </rPr>
      <t>Nr. S-</t>
    </r>
  </si>
  <si>
    <t>DĖL SĄMATŲ IŠLAIDŲ VYKDYMO 2017-09-30 BALANSO PAAIŠKINIMO</t>
  </si>
  <si>
    <t>Šiaulių Dainų muzikos mokykla – biudžetinė įstaiga, finansuojama iš savivaldybės biudžeto. Mokyklos adresas – Dainų 26, Šiauliai. Įstaigos kodas – 191819380.</t>
  </si>
  <si>
    <t>Mokyklos veikla- neformalus ugdymas.</t>
  </si>
  <si>
    <t>Asignavimų planas, patvirtintas 2017 m. vasario 2 d. Šiaulių miesto savivaldybės tarybos sprendimu Nr. T-5– 629,5 tūkst. eurų. Jį sudarė 580,9 tūkst. eurų savivaldybės  biudžeto ir 48,6 tūkst. Eur lėšų, gaunamų už teikiamas paslaugas. Įvertinus pasikeitusį mokinių skaičių š. m. balandžio 1 d. savivaldybės biudžeto lėšos ugdymui buvo sumažintos 8,4 tūkst. Eur ir 0,1 tūkst. Eur sumažintos formalųjį švietimą papildančios mokinio krepšelio lėšos. Šiaulių miesto savivaldybės tarybos 2017 m. gegužės mėn. 25 d. sprendimu Nr. T-177 buvo skirti 8,9 tūkst. Eur valstybės lėšų darbo apmokėjimo įstatymui laipsniškai įgyvendinti. Miesto reprezentacijai svarbių renginių koordinavimui mokyklai skirta 7,5 tūkst. eurų. Iš jų per III ketvirti gauta ir panaudota muzikos instrumentams pirkti 5,6 tūkst. eurų</t>
  </si>
  <si>
    <t>Per tris 2017 m.  ketvirčius gauta 431,0 tūkst. Eur biudžeto lėšų, 2,5 tūkst. Eur įmokų lėšų.</t>
  </si>
  <si>
    <t>Mokėtinų ir gautinų sumų likutis metų pradžioje buvo 91,57 €. Jį sudarė įsiskolinimai už komunalines paslaugas. 2017 m. rugsėjo 30d. mokėtinų sumų likutis iš savivaldybės biudžeto yra 46492,68 € (pridedama).</t>
  </si>
  <si>
    <t>Paramos lėšų likutis banke 2017 m. sausio1 d. buvo 2240,46 €. Per 2017 m. tris ketvirčius iš paramos lėšų 5219,0 € sumokėti už transporto, maitinimo ir apgyvendinimo paslaugas mokyklos chorui vykstant į festivalį ,,TalentShow 2017“ Stokholme, 66,79 € už įvairias prekes ir 45 € už banko paslaugas. Mokyklos mokinių tėveliai ir rėmėjai į paramos lėšų sąskaitą pervedė 5224,50 €.Paramos lėšų likutis banke 2017 m. rugsėjo 30 d. buvo2134,17€.</t>
  </si>
  <si>
    <t xml:space="preserve"> Lėšų likutis einamojoje sąskaitoje 2017 m. rugsėjo 30 d. buvo 5615,92 €. Jį sudarė 5267,61 € savivaldybės biudžeto, 103,31 € įmokų ir 245 € atlyginimo už neformalųjį švietimą lėšos. Savivaldybės lėšos buvo planuotos įstaigos vadovo pavaduotojo atostoginiams mokėti, tačiau pratęsus jam nedarbingumo laikotarpį, lėšos liko darbo užmokesčio ir socialinio draudimo eilutėse. Lėšos už neformalųjį švietimą nėra planuojamos (neaiškus gabių ir atleistų nuo mokesčio mokinių skaičius), sukauptos lėšos bus panaudotos IV š. m. ketvirtyje. </t>
  </si>
  <si>
    <t xml:space="preserve">Trijų š.m. ketvirčių sąmata buvo 433,9 tūkst. Eur. Per 2017 m. tris ketvirčius buvo užsakyta 431,0 tūkst. Eur. Kadangi mokykloje darbo užmokestis mokamas už praėjusį mėnesį iki einamo mėnesio 8 dienos, rugsėjo mėn. darbo užmokestis buvo mokamas už rugpjūčio mėn., kurio didžiąją dalį pedagogai atostogavo. Dėl šios priežasties nebuvo užsakyti 1,1 tūkst. Eur darbo užmokesčio lėšų. Prekių ir paslaugų naudojimui dėl komunalinių paslaugų ir kitų išlaidų lėšų taupymo nebuvo užsakyta 1,8 tūkst. Eur. </t>
  </si>
  <si>
    <t xml:space="preserve"> Į savivaldybės biudžetą pravesta 1744,92 € už ilgalaikio turto (garažo) nuomą ir 39647,0 € tėvų mokesčio už mokslą. Iš viso – 41391,92 €.</t>
  </si>
  <si>
    <t>Rasa Šeškienė, tel. 52 60 43</t>
  </si>
  <si>
    <t>Mokėtinų ir gautinų sumų (forma Nr.4) paaiškinimas</t>
  </si>
  <si>
    <t>Įmonės pavadinimas</t>
  </si>
  <si>
    <t>Suma (€)</t>
  </si>
  <si>
    <t>Socialinis draudimas</t>
  </si>
  <si>
    <t>Energijos tiekimas</t>
  </si>
  <si>
    <t>AB ,,Energijos skirstymo operatorius“</t>
  </si>
  <si>
    <t>UAB Splius</t>
  </si>
  <si>
    <t>UAB ,,Biuro mašinų pasaulis“</t>
  </si>
  <si>
    <t>AB ,,Šiaulių energija“</t>
  </si>
  <si>
    <t>Šiaulių vandenys</t>
  </si>
  <si>
    <t>Šiaulių miesto savivaldybės švietimo centras</t>
  </si>
  <si>
    <t>VĮ Šiaulių regiono atliekų tvarkymo centras</t>
  </si>
  <si>
    <t>Renata Macienė</t>
  </si>
  <si>
    <t>UAB ,,Grifs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</si>
</sst>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6" formatCode="0.0"/>
    <numFmt numFmtId="167" formatCode="[$-10427]#,##0.00;\-#,##0.00;&quot;&quot;"/>
    <numFmt numFmtId="168" formatCode="[$-10427]#,##0;\-#,##0"/>
    <numFmt numFmtId="169" formatCode="[$-10427]#,##0.0;\-#,##0.0;&quot;&quot;"/>
  </numFmts>
  <fonts count="67">
    <font>
      <sz val="11"/>
      <color theme="1"/>
      <name val="Calibri"/>
      <family val="2"/>
      <scheme val="minor"/>
    </font>
    <font>
      <sz val="11"/>
      <name val="Times New Roman"/>
      <family val="1"/>
      <charset val="186"/>
    </font>
    <font>
      <sz val="10"/>
      <name val="Arial"/>
      <charset val="186"/>
    </font>
    <font>
      <sz val="11"/>
      <color indexed="8"/>
      <name val="Times New Roman"/>
      <family val="1"/>
      <charset val="186"/>
    </font>
    <font>
      <b/>
      <sz val="11"/>
      <color indexed="8"/>
      <name val="Times New Roman"/>
      <family val="1"/>
      <charset val="186"/>
    </font>
    <font>
      <b/>
      <sz val="11"/>
      <name val="Times New Roman"/>
      <family val="1"/>
      <charset val="186"/>
    </font>
    <font>
      <b/>
      <sz val="12"/>
      <color indexed="8"/>
      <name val="TimesNewRoman,Bold"/>
      <charset val="186"/>
    </font>
    <font>
      <sz val="9"/>
      <name val="Times New Roman"/>
      <family val="1"/>
      <charset val="186"/>
    </font>
    <font>
      <b/>
      <sz val="9"/>
      <name val="Times New Roman"/>
      <family val="1"/>
      <charset val="186"/>
    </font>
    <font>
      <b/>
      <strike/>
      <sz val="9"/>
      <name val="Times New Roman"/>
      <family val="1"/>
      <charset val="186"/>
    </font>
    <font>
      <sz val="9"/>
      <color indexed="9"/>
      <name val="Times New Roman"/>
      <family val="1"/>
      <charset val="186"/>
    </font>
    <font>
      <sz val="10"/>
      <name val="Times New Roman"/>
      <family val="1"/>
      <charset val="186"/>
    </font>
    <font>
      <u/>
      <sz val="10"/>
      <name val="Times New Roman"/>
      <family val="1"/>
      <charset val="186"/>
    </font>
    <font>
      <b/>
      <sz val="10"/>
      <name val="Times New Roman"/>
      <family val="1"/>
      <charset val="186"/>
    </font>
    <font>
      <sz val="10"/>
      <name val="Arial"/>
      <family val="2"/>
      <charset val="186"/>
    </font>
    <font>
      <strike/>
      <sz val="10"/>
      <name val="Times New Roman"/>
      <family val="1"/>
      <charset val="186"/>
    </font>
    <font>
      <b/>
      <sz val="10"/>
      <name val="Arial"/>
      <family val="1"/>
      <charset val="186"/>
    </font>
    <font>
      <sz val="10"/>
      <name val="Arial"/>
      <family val="1"/>
      <charset val="186"/>
    </font>
    <font>
      <sz val="10"/>
      <color indexed="8"/>
      <name val="Times New Roman"/>
      <family val="1"/>
      <charset val="186"/>
    </font>
    <font>
      <i/>
      <sz val="10"/>
      <name val="Times New Roman"/>
      <family val="1"/>
      <charset val="186"/>
    </font>
    <font>
      <u/>
      <sz val="10"/>
      <color indexed="8"/>
      <name val="Arial"/>
      <family val="2"/>
      <charset val="186"/>
    </font>
    <font>
      <u/>
      <sz val="10"/>
      <color indexed="8"/>
      <name val="Times New Roman"/>
      <family val="1"/>
      <charset val="186"/>
    </font>
    <font>
      <b/>
      <sz val="10"/>
      <name val="Arial"/>
      <family val="2"/>
      <charset val="186"/>
    </font>
    <font>
      <sz val="11"/>
      <name val="Calibri"/>
      <family val="2"/>
      <charset val="186"/>
    </font>
    <font>
      <sz val="10"/>
      <color indexed="9"/>
      <name val="Times New Roman"/>
      <family val="1"/>
      <charset val="186"/>
    </font>
    <font>
      <b/>
      <sz val="10"/>
      <color indexed="8"/>
      <name val="Times New Roman"/>
      <family val="1"/>
      <charset val="186"/>
    </font>
    <font>
      <i/>
      <sz val="10"/>
      <color indexed="8"/>
      <name val="Times New Roman"/>
      <family val="1"/>
      <charset val="186"/>
    </font>
    <font>
      <sz val="12"/>
      <color theme="1"/>
      <name val="Times New Roman"/>
      <family val="1"/>
      <charset val="186"/>
    </font>
    <font>
      <b/>
      <sz val="12"/>
      <color theme="1"/>
      <name val="Times New Roman"/>
      <family val="1"/>
      <charset val="186"/>
    </font>
    <font>
      <sz val="12"/>
      <color rgb="FF000000"/>
      <name val="Times New Roman"/>
      <family val="1"/>
      <charset val="186"/>
    </font>
    <font>
      <b/>
      <sz val="12"/>
      <color rgb="FF000000"/>
      <name val="Times New Roman"/>
      <family val="1"/>
      <charset val="186"/>
    </font>
    <font>
      <sz val="7"/>
      <color rgb="FF000000"/>
      <name val="Times New Roman"/>
      <family val="1"/>
      <charset val="186"/>
    </font>
    <font>
      <b/>
      <sz val="12"/>
      <color rgb="FF0000FF"/>
      <name val="Times New Roman"/>
      <family val="1"/>
      <charset val="186"/>
    </font>
    <font>
      <sz val="10"/>
      <name val="TimesLT"/>
      <charset val="186"/>
    </font>
    <font>
      <b/>
      <sz val="10"/>
      <name val="Times New Roman Baltic"/>
      <family val="1"/>
      <charset val="186"/>
    </font>
    <font>
      <b/>
      <sz val="12"/>
      <name val="Times New Roman Baltic"/>
      <family val="1"/>
      <charset val="186"/>
    </font>
    <font>
      <sz val="8"/>
      <name val="Times New Roman"/>
      <family val="1"/>
      <charset val="186"/>
    </font>
    <font>
      <sz val="8"/>
      <name val="Arial"/>
      <family val="2"/>
      <charset val="186"/>
    </font>
    <font>
      <sz val="10"/>
      <name val="Times New Roman Baltic"/>
      <family val="1"/>
      <charset val="186"/>
    </font>
    <font>
      <sz val="8"/>
      <name val="Times New Roman Baltic"/>
      <family val="1"/>
      <charset val="186"/>
    </font>
    <font>
      <sz val="9"/>
      <name val="Times New Roman Baltic"/>
      <family val="1"/>
      <charset val="186"/>
    </font>
    <font>
      <vertAlign val="superscript"/>
      <sz val="9"/>
      <name val="Times New Roman Baltic"/>
      <family val="1"/>
      <charset val="186"/>
    </font>
    <font>
      <sz val="11"/>
      <name val="Times New Roman Baltic"/>
      <charset val="186"/>
    </font>
    <font>
      <sz val="8"/>
      <name val="Times New Roman Baltic"/>
      <charset val="186"/>
    </font>
    <font>
      <b/>
      <sz val="8"/>
      <name val="Times New Roman"/>
      <family val="1"/>
      <charset val="186"/>
    </font>
    <font>
      <i/>
      <sz val="8"/>
      <name val="Times New Roman"/>
      <family val="1"/>
      <charset val="186"/>
    </font>
    <font>
      <sz val="9"/>
      <name val="Times New Roman Baltic"/>
      <charset val="186"/>
    </font>
    <font>
      <b/>
      <sz val="8"/>
      <name val="Times New Roman Baltic"/>
      <charset val="186"/>
    </font>
    <font>
      <i/>
      <sz val="9"/>
      <name val="Times New Roman"/>
      <family val="1"/>
      <charset val="186"/>
    </font>
    <font>
      <b/>
      <i/>
      <sz val="8"/>
      <name val="Times New Roman Baltic"/>
      <family val="1"/>
      <charset val="186"/>
    </font>
    <font>
      <b/>
      <sz val="8"/>
      <name val="Times New Roman Baltic"/>
      <family val="1"/>
      <charset val="186"/>
    </font>
    <font>
      <i/>
      <sz val="8"/>
      <name val="Times New Roman Baltic"/>
      <family val="1"/>
      <charset val="186"/>
    </font>
    <font>
      <b/>
      <sz val="11"/>
      <name val="Times New Roman Baltic"/>
      <family val="1"/>
      <charset val="186"/>
    </font>
    <font>
      <b/>
      <u/>
      <sz val="11"/>
      <name val="Times New Roman Baltic"/>
      <family val="1"/>
      <charset val="186"/>
    </font>
    <font>
      <b/>
      <sz val="12"/>
      <name val="Times New Roman"/>
      <family val="1"/>
      <charset val="186"/>
    </font>
    <font>
      <b/>
      <u/>
      <sz val="12"/>
      <name val="Times New Roman"/>
      <family val="1"/>
      <charset val="186"/>
    </font>
    <font>
      <sz val="12"/>
      <name val="Arial"/>
      <family val="2"/>
      <charset val="186"/>
    </font>
    <font>
      <u/>
      <sz val="12"/>
      <name val="Times New Roman Baltic"/>
      <charset val="186"/>
    </font>
    <font>
      <sz val="10"/>
      <name val="Times New Roman Baltic"/>
      <charset val="186"/>
    </font>
    <font>
      <sz val="11"/>
      <color rgb="FF000000"/>
      <name val="Calibri"/>
      <family val="2"/>
      <scheme val="minor"/>
    </font>
    <font>
      <sz val="8"/>
      <color rgb="FF000000"/>
      <name val="Times New Roman"/>
      <family val="1"/>
      <charset val="186"/>
    </font>
    <font>
      <sz val="10"/>
      <color rgb="FF000000"/>
      <name val="Times New Roman"/>
      <family val="1"/>
      <charset val="186"/>
    </font>
    <font>
      <b/>
      <sz val="8"/>
      <color rgb="FF000000"/>
      <name val="Times New Roman"/>
      <family val="1"/>
      <charset val="186"/>
    </font>
    <font>
      <sz val="9"/>
      <color rgb="FF000000"/>
      <name val="Times New Roman"/>
      <family val="1"/>
      <charset val="186"/>
    </font>
    <font>
      <b/>
      <sz val="10"/>
      <color rgb="FF000000"/>
      <name val="Times New Roman"/>
      <family val="1"/>
      <charset val="186"/>
    </font>
    <font>
      <sz val="10"/>
      <color rgb="FF000000"/>
      <name val="Arial"/>
      <family val="2"/>
      <charset val="186"/>
    </font>
    <font>
      <b/>
      <sz val="9"/>
      <color rgb="FF000000"/>
      <name val="Times New Roman"/>
      <family val="1"/>
      <charset val="186"/>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right style="hair">
        <color indexed="64"/>
      </right>
      <top/>
      <bottom style="hair">
        <color indexed="64"/>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style="thin">
        <color rgb="FF000000"/>
      </right>
      <top/>
      <bottom/>
      <diagonal/>
    </border>
    <border>
      <left style="thin">
        <color rgb="FF000000"/>
      </left>
      <right style="thin">
        <color rgb="FF000000"/>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xf numFmtId="0" fontId="2" fillId="0" borderId="0"/>
    <xf numFmtId="0" fontId="14" fillId="0" borderId="0"/>
    <xf numFmtId="0" fontId="33" fillId="0" borderId="0"/>
    <xf numFmtId="0" fontId="33" fillId="0" borderId="0"/>
    <xf numFmtId="0" fontId="59" fillId="0" borderId="0"/>
    <xf numFmtId="0" fontId="59" fillId="0" borderId="0"/>
  </cellStyleXfs>
  <cellXfs count="434">
    <xf numFmtId="0" fontId="0" fillId="0" borderId="0" xfId="0"/>
    <xf numFmtId="0" fontId="1" fillId="0" borderId="0" xfId="0" applyFont="1" applyAlignment="1">
      <alignment vertical="center"/>
    </xf>
    <xf numFmtId="0" fontId="1" fillId="0" borderId="0" xfId="1" applyFont="1" applyAlignment="1">
      <alignment vertical="center"/>
    </xf>
    <xf numFmtId="0" fontId="3" fillId="0" borderId="0" xfId="1" applyFont="1" applyAlignment="1">
      <alignment vertical="center"/>
    </xf>
    <xf numFmtId="0" fontId="3" fillId="0" borderId="1" xfId="1" applyFont="1" applyBorder="1" applyAlignment="1">
      <alignment vertical="center"/>
    </xf>
    <xf numFmtId="4" fontId="4" fillId="0" borderId="2" xfId="1" applyNumberFormat="1" applyFont="1" applyBorder="1" applyAlignment="1">
      <alignment horizontal="center" vertical="center" wrapText="1"/>
    </xf>
    <xf numFmtId="164" fontId="4" fillId="0" borderId="2" xfId="1" applyNumberFormat="1" applyFont="1" applyBorder="1" applyAlignment="1">
      <alignment horizontal="center" vertical="center" wrapText="1"/>
    </xf>
    <xf numFmtId="0" fontId="1" fillId="0" borderId="2" xfId="1" applyFont="1" applyBorder="1" applyAlignment="1">
      <alignment horizontal="left" vertical="center" wrapText="1"/>
    </xf>
    <xf numFmtId="0" fontId="1" fillId="0" borderId="2"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 xfId="1" applyFont="1" applyBorder="1" applyAlignment="1">
      <alignment horizontal="center" vertical="center" wrapText="1"/>
    </xf>
    <xf numFmtId="0" fontId="5" fillId="0" borderId="0" xfId="1" applyFont="1" applyAlignment="1">
      <alignment horizontal="center" vertical="center"/>
    </xf>
    <xf numFmtId="0" fontId="6" fillId="0" borderId="0" xfId="1" applyFont="1" applyAlignment="1">
      <alignment horizontal="center" vertical="center"/>
    </xf>
    <xf numFmtId="4" fontId="7" fillId="2" borderId="0" xfId="1" applyNumberFormat="1" applyFont="1" applyFill="1" applyAlignment="1">
      <alignment vertical="center"/>
    </xf>
    <xf numFmtId="4" fontId="7" fillId="2" borderId="0" xfId="1" applyNumberFormat="1" applyFont="1" applyFill="1" applyAlignment="1">
      <alignment horizontal="center" vertical="center"/>
    </xf>
    <xf numFmtId="4" fontId="2" fillId="2" borderId="0" xfId="1" applyNumberFormat="1" applyFill="1"/>
    <xf numFmtId="4" fontId="7" fillId="2" borderId="1" xfId="1" applyNumberFormat="1" applyFont="1" applyFill="1" applyBorder="1" applyAlignment="1">
      <alignment vertical="center"/>
    </xf>
    <xf numFmtId="4" fontId="8" fillId="3" borderId="2" xfId="1" applyNumberFormat="1" applyFont="1" applyFill="1" applyBorder="1" applyAlignment="1" applyProtection="1">
      <alignment horizontal="right" vertical="center" wrapText="1"/>
    </xf>
    <xf numFmtId="4" fontId="8" fillId="3" borderId="2" xfId="1" applyNumberFormat="1" applyFont="1" applyFill="1" applyBorder="1" applyAlignment="1">
      <alignment horizontal="left" vertical="center" wrapText="1"/>
    </xf>
    <xf numFmtId="4" fontId="8" fillId="3" borderId="2" xfId="1" applyNumberFormat="1" applyFont="1" applyFill="1" applyBorder="1" applyAlignment="1">
      <alignment horizontal="center" vertical="center" wrapText="1"/>
    </xf>
    <xf numFmtId="4" fontId="7" fillId="3" borderId="2" xfId="1" applyNumberFormat="1" applyFont="1" applyFill="1" applyBorder="1" applyAlignment="1" applyProtection="1">
      <alignment horizontal="right" vertical="center" wrapText="1"/>
    </xf>
    <xf numFmtId="4" fontId="7" fillId="2" borderId="2" xfId="1" applyNumberFormat="1" applyFont="1" applyFill="1" applyBorder="1" applyAlignment="1" applyProtection="1">
      <alignment horizontal="right" vertical="center" wrapText="1"/>
      <protection locked="0"/>
    </xf>
    <xf numFmtId="4" fontId="7" fillId="2" borderId="2" xfId="1" applyNumberFormat="1" applyFont="1" applyFill="1" applyBorder="1" applyAlignment="1">
      <alignment vertical="center"/>
    </xf>
    <xf numFmtId="4" fontId="7" fillId="2" borderId="2" xfId="1" applyNumberFormat="1" applyFont="1" applyFill="1" applyBorder="1" applyAlignment="1">
      <alignment horizontal="left" vertical="center" wrapText="1"/>
    </xf>
    <xf numFmtId="4" fontId="7" fillId="2" borderId="2" xfId="1" applyNumberFormat="1" applyFont="1" applyFill="1" applyBorder="1" applyAlignment="1">
      <alignment horizontal="center" vertical="center" wrapText="1"/>
    </xf>
    <xf numFmtId="1" fontId="7" fillId="3" borderId="2" xfId="1" applyNumberFormat="1" applyFont="1" applyFill="1" applyBorder="1" applyAlignment="1">
      <alignment horizontal="center" vertical="center" wrapText="1"/>
    </xf>
    <xf numFmtId="1" fontId="7" fillId="3" borderId="3" xfId="1" applyNumberFormat="1" applyFont="1" applyFill="1" applyBorder="1" applyAlignment="1">
      <alignment horizontal="center" vertical="center" wrapText="1"/>
    </xf>
    <xf numFmtId="4" fontId="8" fillId="3" borderId="2" xfId="1" applyNumberFormat="1" applyFont="1" applyFill="1" applyBorder="1" applyAlignment="1">
      <alignment horizontal="center" vertical="center" wrapText="1"/>
    </xf>
    <xf numFmtId="4" fontId="8" fillId="3" borderId="4" xfId="1" applyNumberFormat="1" applyFont="1" applyFill="1" applyBorder="1" applyAlignment="1">
      <alignment horizontal="center" vertical="center" wrapText="1"/>
    </xf>
    <xf numFmtId="4" fontId="8" fillId="3" borderId="0" xfId="1" applyNumberFormat="1" applyFont="1" applyFill="1" applyAlignment="1">
      <alignment horizontal="center" vertical="center" wrapText="1"/>
    </xf>
    <xf numFmtId="4" fontId="8" fillId="3" borderId="5" xfId="1" applyNumberFormat="1" applyFont="1" applyFill="1" applyBorder="1" applyAlignment="1">
      <alignment horizontal="center" vertical="center" wrapText="1"/>
    </xf>
    <xf numFmtId="4" fontId="8" fillId="2" borderId="0" xfId="1" applyNumberFormat="1" applyFont="1" applyFill="1" applyAlignment="1">
      <alignment vertical="center"/>
    </xf>
    <xf numFmtId="4" fontId="8" fillId="2" borderId="0" xfId="1" applyNumberFormat="1" applyFont="1" applyFill="1" applyAlignment="1">
      <alignment horizontal="center" vertical="center"/>
    </xf>
    <xf numFmtId="4" fontId="8" fillId="2" borderId="0" xfId="1" applyNumberFormat="1" applyFont="1" applyFill="1" applyAlignment="1">
      <alignment vertical="center"/>
    </xf>
    <xf numFmtId="4" fontId="10" fillId="2" borderId="0" xfId="1" applyNumberFormat="1" applyFont="1" applyFill="1" applyAlignment="1">
      <alignment horizontal="center" vertical="center"/>
    </xf>
    <xf numFmtId="0" fontId="11" fillId="2" borderId="0" xfId="1" applyFont="1" applyFill="1" applyAlignment="1" applyProtection="1">
      <alignment vertical="center"/>
    </xf>
    <xf numFmtId="0" fontId="11" fillId="2" borderId="0" xfId="1" applyFont="1" applyFill="1" applyBorder="1" applyAlignment="1" applyProtection="1">
      <alignment vertical="center" wrapText="1"/>
    </xf>
    <xf numFmtId="0" fontId="11" fillId="2" borderId="0" xfId="1" applyFont="1" applyFill="1" applyAlignment="1" applyProtection="1">
      <alignment vertical="center" wrapText="1"/>
    </xf>
    <xf numFmtId="0" fontId="2" fillId="2" borderId="0" xfId="1" applyNumberFormat="1" applyFont="1" applyFill="1"/>
    <xf numFmtId="1" fontId="2" fillId="2" borderId="0" xfId="1" applyNumberFormat="1" applyFont="1" applyFill="1"/>
    <xf numFmtId="49" fontId="2" fillId="2" borderId="0" xfId="1" applyNumberFormat="1" applyFont="1" applyFill="1"/>
    <xf numFmtId="0" fontId="11" fillId="2" borderId="0" xfId="1" applyFont="1" applyFill="1" applyAlignment="1" applyProtection="1">
      <alignment horizontal="center" wrapText="1"/>
    </xf>
    <xf numFmtId="0" fontId="11" fillId="2" borderId="0" xfId="1" applyFont="1" applyFill="1" applyAlignment="1" applyProtection="1">
      <alignment horizontal="left" wrapText="1"/>
    </xf>
    <xf numFmtId="0" fontId="2" fillId="2" borderId="0" xfId="1" applyFont="1" applyFill="1" applyAlignment="1" applyProtection="1">
      <alignment horizontal="center" vertical="center" wrapText="1"/>
    </xf>
    <xf numFmtId="0" fontId="2" fillId="2" borderId="0" xfId="1" applyFont="1" applyFill="1" applyAlignment="1" applyProtection="1">
      <alignment horizontal="center" wrapText="1"/>
    </xf>
    <xf numFmtId="0" fontId="2" fillId="2" borderId="0" xfId="1" applyFont="1" applyFill="1" applyAlignment="1" applyProtection="1">
      <alignment horizontal="left" wrapText="1"/>
    </xf>
    <xf numFmtId="0" fontId="11" fillId="2" borderId="0" xfId="1" applyFont="1" applyFill="1" applyAlignment="1" applyProtection="1">
      <alignment horizontal="center" vertical="center"/>
    </xf>
    <xf numFmtId="0" fontId="11" fillId="2" borderId="1" xfId="1" applyFont="1" applyFill="1" applyBorder="1" applyAlignment="1" applyProtection="1">
      <alignment vertical="center" wrapText="1"/>
    </xf>
    <xf numFmtId="0" fontId="11" fillId="2" borderId="0" xfId="1" applyFont="1" applyFill="1" applyAlignment="1" applyProtection="1">
      <alignment horizontal="left" vertical="center"/>
    </xf>
    <xf numFmtId="0" fontId="11" fillId="2" borderId="0" xfId="1" applyFont="1" applyFill="1" applyAlignment="1" applyProtection="1">
      <alignment wrapText="1"/>
    </xf>
    <xf numFmtId="0" fontId="12" fillId="2" borderId="0" xfId="1" applyFont="1" applyFill="1" applyAlignment="1" applyProtection="1">
      <alignment horizontal="center" vertical="center"/>
    </xf>
    <xf numFmtId="0" fontId="12" fillId="2" borderId="0" xfId="1" applyFont="1" applyFill="1" applyBorder="1" applyAlignment="1" applyProtection="1">
      <alignment horizontal="left" vertical="center"/>
    </xf>
    <xf numFmtId="0" fontId="11" fillId="2" borderId="0" xfId="1" applyFont="1" applyFill="1" applyBorder="1" applyAlignment="1" applyProtection="1">
      <alignment horizontal="left" vertical="center" wrapText="1"/>
    </xf>
    <xf numFmtId="0" fontId="13" fillId="2" borderId="0" xfId="1" applyFont="1" applyFill="1" applyBorder="1" applyAlignment="1" applyProtection="1">
      <alignment horizontal="left" vertical="center" wrapText="1"/>
    </xf>
    <xf numFmtId="4" fontId="11" fillId="2" borderId="0" xfId="1" applyNumberFormat="1" applyFont="1" applyFill="1" applyBorder="1" applyAlignment="1" applyProtection="1">
      <alignment horizontal="right" vertical="center" wrapText="1"/>
    </xf>
    <xf numFmtId="49" fontId="11" fillId="2" borderId="0" xfId="1" applyNumberFormat="1" applyFont="1" applyFill="1" applyBorder="1" applyAlignment="1" applyProtection="1">
      <alignment horizontal="left" vertical="center" wrapText="1"/>
      <protection locked="0"/>
    </xf>
    <xf numFmtId="0" fontId="14" fillId="2" borderId="0"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xf>
    <xf numFmtId="0" fontId="11" fillId="2" borderId="0" xfId="1" applyFont="1" applyFill="1" applyAlignment="1" applyProtection="1">
      <alignment horizontal="center" vertical="center" wrapText="1"/>
    </xf>
    <xf numFmtId="4" fontId="11" fillId="3" borderId="2" xfId="1" applyNumberFormat="1" applyFont="1" applyFill="1" applyBorder="1" applyAlignment="1" applyProtection="1">
      <alignment horizontal="right" vertical="center" wrapText="1"/>
    </xf>
    <xf numFmtId="49" fontId="11" fillId="3" borderId="6" xfId="1" applyNumberFormat="1" applyFont="1" applyFill="1" applyBorder="1" applyAlignment="1" applyProtection="1">
      <alignment horizontal="left" vertical="center" wrapText="1"/>
      <protection locked="0"/>
    </xf>
    <xf numFmtId="0" fontId="14" fillId="3" borderId="4" xfId="1" applyFont="1" applyFill="1" applyBorder="1" applyAlignment="1" applyProtection="1">
      <alignment horizontal="left" vertical="center" wrapText="1"/>
    </xf>
    <xf numFmtId="0" fontId="14" fillId="3" borderId="7" xfId="1" applyFont="1" applyFill="1" applyBorder="1" applyAlignment="1" applyProtection="1">
      <alignment horizontal="left" vertical="center" wrapText="1"/>
    </xf>
    <xf numFmtId="0" fontId="11" fillId="3" borderId="6" xfId="1" applyFont="1" applyFill="1" applyBorder="1" applyAlignment="1" applyProtection="1">
      <alignment horizontal="left" vertical="center" wrapText="1"/>
    </xf>
    <xf numFmtId="0" fontId="13" fillId="3" borderId="2" xfId="1" applyFont="1" applyFill="1" applyBorder="1" applyAlignment="1" applyProtection="1">
      <alignment horizontal="center" vertical="center" wrapText="1"/>
    </xf>
    <xf numFmtId="4" fontId="13" fillId="2" borderId="2" xfId="1" applyNumberFormat="1" applyFont="1" applyFill="1" applyBorder="1" applyAlignment="1" applyProtection="1">
      <alignment horizontal="right" vertical="center" wrapText="1"/>
      <protection locked="0"/>
    </xf>
    <xf numFmtId="49" fontId="13" fillId="2" borderId="6" xfId="1" applyNumberFormat="1" applyFont="1" applyFill="1" applyBorder="1" applyAlignment="1" applyProtection="1">
      <alignment horizontal="left" vertical="center" wrapText="1"/>
      <protection locked="0"/>
    </xf>
    <xf numFmtId="0" fontId="13" fillId="2" borderId="6" xfId="1" applyFont="1" applyFill="1" applyBorder="1" applyAlignment="1" applyProtection="1">
      <alignment horizontal="left" vertical="center" wrapText="1"/>
    </xf>
    <xf numFmtId="0" fontId="13" fillId="2" borderId="2" xfId="1" applyFont="1" applyFill="1" applyBorder="1" applyAlignment="1" applyProtection="1">
      <alignment horizontal="left" vertical="center"/>
    </xf>
    <xf numFmtId="0" fontId="13" fillId="2" borderId="2" xfId="1" applyFont="1" applyFill="1" applyBorder="1" applyAlignment="1" applyProtection="1">
      <alignment horizontal="center" vertical="center" wrapText="1"/>
    </xf>
    <xf numFmtId="2" fontId="11" fillId="2" borderId="2" xfId="1" applyNumberFormat="1" applyFont="1" applyFill="1" applyBorder="1" applyAlignment="1" applyProtection="1">
      <alignment vertical="center" wrapText="1"/>
    </xf>
    <xf numFmtId="49" fontId="11" fillId="2" borderId="6" xfId="1" applyNumberFormat="1" applyFont="1" applyFill="1" applyBorder="1" applyAlignment="1" applyProtection="1">
      <alignment horizontal="left" vertical="center" wrapText="1"/>
      <protection locked="0"/>
    </xf>
    <xf numFmtId="0" fontId="13" fillId="2" borderId="7" xfId="1" applyFont="1" applyFill="1" applyBorder="1" applyAlignment="1" applyProtection="1">
      <alignment horizontal="left" vertical="center" wrapText="1"/>
    </xf>
    <xf numFmtId="0" fontId="11" fillId="2" borderId="4" xfId="1" applyFont="1" applyFill="1" applyBorder="1" applyAlignment="1" applyProtection="1">
      <alignment horizontal="left" vertical="center"/>
    </xf>
    <xf numFmtId="0" fontId="13" fillId="2" borderId="6" xfId="1" applyFont="1" applyFill="1" applyBorder="1" applyAlignment="1" applyProtection="1">
      <alignment horizontal="left" vertical="center"/>
    </xf>
    <xf numFmtId="0" fontId="11" fillId="2" borderId="6" xfId="1" applyFont="1" applyFill="1" applyBorder="1" applyAlignment="1" applyProtection="1">
      <alignment horizontal="left" vertical="center" wrapText="1"/>
    </xf>
    <xf numFmtId="0" fontId="11" fillId="3" borderId="6" xfId="1" applyFont="1" applyFill="1" applyBorder="1" applyAlignment="1" applyProtection="1">
      <alignment horizontal="left" vertical="center" wrapText="1"/>
    </xf>
    <xf numFmtId="0" fontId="11" fillId="3" borderId="6" xfId="1" applyFont="1" applyFill="1" applyBorder="1" applyAlignment="1" applyProtection="1">
      <alignment horizontal="left" vertical="center"/>
    </xf>
    <xf numFmtId="0" fontId="11" fillId="3" borderId="2" xfId="1" applyFont="1" applyFill="1" applyBorder="1" applyAlignment="1" applyProtection="1">
      <alignment horizontal="left" vertical="center"/>
    </xf>
    <xf numFmtId="0" fontId="11" fillId="3" borderId="2" xfId="1" applyFont="1" applyFill="1" applyBorder="1" applyAlignment="1" applyProtection="1">
      <alignment horizontal="left" vertical="center" wrapText="1"/>
    </xf>
    <xf numFmtId="4" fontId="11" fillId="2" borderId="2" xfId="1" applyNumberFormat="1" applyFont="1" applyFill="1" applyBorder="1" applyAlignment="1" applyProtection="1">
      <alignment horizontal="right" vertical="center" wrapText="1"/>
      <protection locked="0"/>
    </xf>
    <xf numFmtId="0" fontId="11" fillId="2" borderId="4" xfId="1" applyFont="1" applyFill="1" applyBorder="1" applyAlignment="1" applyProtection="1">
      <alignment horizontal="left" vertical="center" wrapText="1"/>
    </xf>
    <xf numFmtId="0" fontId="11" fillId="2" borderId="7" xfId="1" applyFont="1" applyFill="1" applyBorder="1" applyAlignment="1" applyProtection="1">
      <alignment horizontal="left" vertical="center"/>
    </xf>
    <xf numFmtId="0" fontId="11" fillId="2" borderId="2" xfId="1" applyFont="1" applyFill="1" applyBorder="1" applyAlignment="1" applyProtection="1">
      <alignment horizontal="left" vertical="center" wrapText="1"/>
    </xf>
    <xf numFmtId="0" fontId="11" fillId="2" borderId="7" xfId="1" applyFont="1" applyFill="1" applyBorder="1" applyAlignment="1" applyProtection="1">
      <alignment horizontal="left" vertical="center" wrapText="1"/>
    </xf>
    <xf numFmtId="0" fontId="11" fillId="2" borderId="6" xfId="1" applyFont="1" applyFill="1" applyBorder="1" applyAlignment="1" applyProtection="1">
      <alignment horizontal="left" vertical="center"/>
    </xf>
    <xf numFmtId="0" fontId="11" fillId="2" borderId="2" xfId="1" applyFont="1" applyFill="1" applyBorder="1" applyAlignment="1" applyProtection="1">
      <alignment horizontal="left" vertical="center"/>
    </xf>
    <xf numFmtId="4" fontId="13" fillId="3" borderId="2" xfId="1" applyNumberFormat="1" applyFont="1" applyFill="1" applyBorder="1" applyAlignment="1" applyProtection="1">
      <alignment horizontal="right" vertical="center" wrapText="1"/>
    </xf>
    <xf numFmtId="49" fontId="13" fillId="3" borderId="6" xfId="1" applyNumberFormat="1" applyFont="1" applyFill="1" applyBorder="1" applyAlignment="1" applyProtection="1">
      <alignment horizontal="left" vertical="center" wrapText="1"/>
      <protection locked="0"/>
    </xf>
    <xf numFmtId="0" fontId="13" fillId="3" borderId="6" xfId="1" applyFont="1" applyFill="1" applyBorder="1" applyAlignment="1" applyProtection="1">
      <alignment horizontal="left" vertical="center" wrapText="1"/>
    </xf>
    <xf numFmtId="0" fontId="13" fillId="3" borderId="6" xfId="1" applyFont="1" applyFill="1" applyBorder="1" applyAlignment="1" applyProtection="1">
      <alignment horizontal="left" vertical="center"/>
    </xf>
    <xf numFmtId="0" fontId="13" fillId="3" borderId="2" xfId="1" applyFont="1" applyFill="1" applyBorder="1" applyAlignment="1" applyProtection="1">
      <alignment horizontal="left" vertical="center"/>
    </xf>
    <xf numFmtId="0" fontId="11" fillId="2" borderId="2" xfId="1" applyFont="1" applyFill="1" applyBorder="1" applyAlignment="1" applyProtection="1">
      <alignment vertical="center" wrapText="1"/>
    </xf>
    <xf numFmtId="0" fontId="15" fillId="2" borderId="7" xfId="1" applyFont="1" applyFill="1" applyBorder="1" applyAlignment="1" applyProtection="1">
      <alignment horizontal="left" vertical="center" wrapText="1"/>
    </xf>
    <xf numFmtId="0" fontId="15" fillId="2" borderId="6" xfId="1" applyFont="1" applyFill="1" applyBorder="1" applyAlignment="1" applyProtection="1">
      <alignment horizontal="left" vertical="center"/>
    </xf>
    <xf numFmtId="0" fontId="11" fillId="3" borderId="7" xfId="1" applyFont="1" applyFill="1" applyBorder="1" applyAlignment="1" applyProtection="1">
      <alignment horizontal="left" vertical="center" wrapText="1"/>
    </xf>
    <xf numFmtId="0" fontId="11" fillId="3" borderId="4" xfId="1" applyFont="1" applyFill="1" applyBorder="1" applyAlignment="1" applyProtection="1">
      <alignment horizontal="left" vertical="center"/>
    </xf>
    <xf numFmtId="49" fontId="13" fillId="3" borderId="6" xfId="1" applyNumberFormat="1" applyFont="1" applyFill="1" applyBorder="1" applyAlignment="1" applyProtection="1">
      <alignment horizontal="center" vertical="center" wrapText="1"/>
      <protection locked="0"/>
    </xf>
    <xf numFmtId="0" fontId="14" fillId="2" borderId="4" xfId="1" applyFont="1" applyFill="1" applyBorder="1" applyAlignment="1" applyProtection="1">
      <alignment horizontal="left" vertical="center" wrapText="1"/>
    </xf>
    <xf numFmtId="0" fontId="14" fillId="2" borderId="7" xfId="1" applyFont="1" applyFill="1" applyBorder="1" applyAlignment="1" applyProtection="1">
      <alignment horizontal="left" vertical="center" wrapText="1"/>
    </xf>
    <xf numFmtId="0" fontId="11" fillId="2" borderId="6" xfId="1" applyFont="1" applyFill="1" applyBorder="1" applyAlignment="1" applyProtection="1">
      <alignment horizontal="left" vertical="center" wrapText="1"/>
    </xf>
    <xf numFmtId="0" fontId="13" fillId="3" borderId="2" xfId="1" applyFont="1" applyFill="1" applyBorder="1" applyAlignment="1" applyProtection="1">
      <alignment horizontal="left" vertical="center" wrapText="1"/>
    </xf>
    <xf numFmtId="4" fontId="11" fillId="2" borderId="4" xfId="1" applyNumberFormat="1" applyFont="1" applyFill="1" applyBorder="1" applyAlignment="1" applyProtection="1">
      <alignment horizontal="right" vertical="center" wrapText="1"/>
      <protection locked="0"/>
    </xf>
    <xf numFmtId="0" fontId="11" fillId="2" borderId="7" xfId="1" applyFont="1" applyFill="1" applyBorder="1" applyAlignment="1" applyProtection="1">
      <alignment horizontal="left" vertical="center" wrapText="1"/>
    </xf>
    <xf numFmtId="4" fontId="18" fillId="0" borderId="2" xfId="1" applyNumberFormat="1" applyFont="1" applyBorder="1" applyAlignment="1" applyProtection="1">
      <alignment vertical="center" wrapText="1"/>
      <protection locked="0"/>
    </xf>
    <xf numFmtId="49" fontId="11" fillId="3" borderId="6" xfId="1" applyNumberFormat="1" applyFont="1" applyFill="1" applyBorder="1" applyAlignment="1" applyProtection="1">
      <alignment horizontal="center" vertical="center" wrapText="1"/>
      <protection locked="0"/>
    </xf>
    <xf numFmtId="49" fontId="11" fillId="2" borderId="6" xfId="1" applyNumberFormat="1" applyFont="1" applyFill="1" applyBorder="1" applyAlignment="1" applyProtection="1">
      <alignment horizontal="left" vertical="center" wrapText="1"/>
    </xf>
    <xf numFmtId="0" fontId="15" fillId="3" borderId="6" xfId="1" applyFont="1" applyFill="1" applyBorder="1" applyAlignment="1" applyProtection="1">
      <alignment horizontal="left" vertical="center" wrapText="1"/>
    </xf>
    <xf numFmtId="0" fontId="15" fillId="3" borderId="6" xfId="1" applyFont="1" applyFill="1" applyBorder="1" applyAlignment="1" applyProtection="1">
      <alignment horizontal="left" vertical="center"/>
    </xf>
    <xf numFmtId="49" fontId="13" fillId="3" borderId="6" xfId="1" applyNumberFormat="1" applyFont="1" applyFill="1" applyBorder="1" applyAlignment="1" applyProtection="1">
      <alignment horizontal="center" vertical="center" wrapText="1"/>
    </xf>
    <xf numFmtId="0" fontId="14" fillId="3" borderId="4" xfId="1" applyFont="1" applyFill="1" applyBorder="1" applyAlignment="1" applyProtection="1">
      <alignment horizontal="center" vertical="center" wrapText="1"/>
    </xf>
    <xf numFmtId="0" fontId="14" fillId="3" borderId="7" xfId="1" applyFont="1" applyFill="1" applyBorder="1" applyAlignment="1" applyProtection="1">
      <alignment horizontal="center" vertical="center" wrapText="1"/>
    </xf>
    <xf numFmtId="0" fontId="13" fillId="3" borderId="6" xfId="1" applyFont="1" applyFill="1" applyBorder="1" applyAlignment="1" applyProtection="1">
      <alignment horizontal="center" vertical="center" wrapText="1"/>
    </xf>
    <xf numFmtId="0" fontId="19" fillId="2" borderId="1" xfId="1" applyFont="1" applyFill="1" applyBorder="1" applyAlignment="1" applyProtection="1">
      <alignment horizontal="right" vertical="center" wrapText="1"/>
    </xf>
    <xf numFmtId="0" fontId="11" fillId="2" borderId="0" xfId="1" applyFont="1" applyFill="1" applyAlignment="1" applyProtection="1">
      <alignment horizontal="center" vertical="center" wrapText="1"/>
    </xf>
    <xf numFmtId="0" fontId="13" fillId="2" borderId="0" xfId="1" applyFont="1" applyFill="1" applyAlignment="1" applyProtection="1">
      <alignment horizontal="center" vertical="center" wrapText="1"/>
    </xf>
    <xf numFmtId="0" fontId="14" fillId="2" borderId="0" xfId="1" applyFont="1" applyFill="1" applyAlignment="1" applyProtection="1">
      <alignment vertical="center" wrapText="1"/>
    </xf>
    <xf numFmtId="0" fontId="20" fillId="2" borderId="0" xfId="1" applyFont="1" applyFill="1" applyAlignment="1" applyProtection="1">
      <alignment vertical="center" wrapText="1"/>
    </xf>
    <xf numFmtId="0" fontId="20" fillId="2" borderId="0" xfId="1" applyFont="1" applyFill="1" applyAlignment="1" applyProtection="1">
      <alignment horizontal="center" vertical="center" wrapText="1"/>
    </xf>
    <xf numFmtId="0" fontId="21" fillId="2" borderId="0" xfId="1" applyFont="1" applyFill="1" applyAlignment="1" applyProtection="1">
      <alignment horizontal="center" vertical="center" wrapText="1"/>
    </xf>
    <xf numFmtId="0" fontId="22" fillId="2" borderId="0" xfId="1" applyFont="1" applyFill="1" applyAlignment="1" applyProtection="1">
      <alignment vertical="center" wrapText="1"/>
    </xf>
    <xf numFmtId="0" fontId="22" fillId="2" borderId="0" xfId="1" applyFont="1" applyFill="1" applyAlignment="1" applyProtection="1">
      <alignment horizontal="center" vertical="center" wrapText="1"/>
    </xf>
    <xf numFmtId="0" fontId="22" fillId="2" borderId="0" xfId="1" applyFont="1" applyFill="1" applyAlignment="1" applyProtection="1">
      <alignment vertical="center" wrapText="1"/>
    </xf>
    <xf numFmtId="0" fontId="22" fillId="2" borderId="0" xfId="1" applyFont="1" applyFill="1" applyAlignment="1" applyProtection="1">
      <alignment horizontal="center" vertical="center" wrapText="1"/>
    </xf>
    <xf numFmtId="0" fontId="13" fillId="2" borderId="0" xfId="1" applyFont="1" applyFill="1" applyAlignment="1" applyProtection="1">
      <alignment horizontal="center" vertical="center" wrapText="1"/>
    </xf>
    <xf numFmtId="0" fontId="11" fillId="4" borderId="0" xfId="1" applyFont="1" applyFill="1" applyAlignment="1" applyProtection="1">
      <alignment vertical="center" wrapText="1"/>
    </xf>
    <xf numFmtId="0" fontId="2" fillId="2" borderId="0" xfId="1" applyFont="1" applyFill="1" applyAlignment="1" applyProtection="1">
      <alignment vertical="top" wrapText="1"/>
    </xf>
    <xf numFmtId="0" fontId="11" fillId="2" borderId="0" xfId="1" applyFont="1" applyFill="1" applyAlignment="1" applyProtection="1">
      <alignment horizontal="center" vertical="top" wrapText="1"/>
    </xf>
    <xf numFmtId="0" fontId="11" fillId="2" borderId="1" xfId="1" applyFont="1" applyFill="1" applyBorder="1" applyAlignment="1" applyProtection="1">
      <alignment horizontal="center" wrapText="1"/>
    </xf>
    <xf numFmtId="0" fontId="23" fillId="2" borderId="0" xfId="1" applyFont="1" applyFill="1" applyAlignment="1" applyProtection="1">
      <alignment vertical="top" wrapText="1"/>
    </xf>
    <xf numFmtId="0" fontId="23" fillId="2" borderId="0" xfId="1" applyFont="1" applyFill="1" applyAlignment="1" applyProtection="1">
      <alignment horizontal="center" vertical="top" wrapText="1"/>
    </xf>
    <xf numFmtId="0" fontId="11" fillId="2" borderId="1" xfId="1" applyFont="1" applyFill="1" applyBorder="1" applyAlignment="1" applyProtection="1">
      <alignment horizontal="center" vertical="center" wrapText="1"/>
    </xf>
    <xf numFmtId="0" fontId="2" fillId="2" borderId="0" xfId="1" applyFont="1" applyFill="1" applyAlignment="1" applyProtection="1">
      <alignment vertical="center"/>
    </xf>
    <xf numFmtId="0" fontId="2" fillId="2" borderId="0" xfId="1" applyFont="1" applyFill="1" applyAlignment="1" applyProtection="1">
      <alignment vertical="center" wrapText="1"/>
    </xf>
    <xf numFmtId="0" fontId="7" fillId="2" borderId="0" xfId="1" applyFont="1" applyFill="1" applyBorder="1" applyAlignment="1" applyProtection="1">
      <alignment horizontal="left" vertical="center" wrapText="1"/>
    </xf>
    <xf numFmtId="0" fontId="7" fillId="2" borderId="0" xfId="1" applyFont="1" applyFill="1" applyBorder="1" applyAlignment="1" applyProtection="1"/>
    <xf numFmtId="0" fontId="7" fillId="2" borderId="0" xfId="1" applyFont="1" applyFill="1" applyBorder="1" applyAlignment="1" applyProtection="1">
      <alignment horizontal="left"/>
    </xf>
    <xf numFmtId="0" fontId="11" fillId="2" borderId="0" xfId="1" applyFont="1" applyFill="1" applyBorder="1" applyAlignment="1" applyProtection="1">
      <alignment vertical="center"/>
    </xf>
    <xf numFmtId="0" fontId="13" fillId="2" borderId="0" xfId="1" applyFont="1" applyFill="1" applyBorder="1" applyAlignment="1" applyProtection="1">
      <alignment vertical="center"/>
    </xf>
    <xf numFmtId="0" fontId="24" fillId="2" borderId="0" xfId="1" applyFont="1" applyFill="1" applyBorder="1" applyAlignment="1" applyProtection="1">
      <alignment vertical="center"/>
    </xf>
    <xf numFmtId="0" fontId="18" fillId="0" borderId="0" xfId="1" applyFont="1" applyAlignment="1">
      <alignment vertical="center"/>
    </xf>
    <xf numFmtId="0" fontId="18" fillId="0" borderId="0" xfId="1" applyFont="1" applyAlignment="1">
      <alignment horizontal="center" vertical="top" wrapText="1"/>
    </xf>
    <xf numFmtId="0" fontId="18" fillId="0" borderId="0" xfId="1" applyFont="1" applyAlignment="1">
      <alignment horizontal="center" vertical="center"/>
    </xf>
    <xf numFmtId="0" fontId="18" fillId="0" borderId="0" xfId="1" applyFont="1" applyAlignment="1">
      <alignment horizontal="center" vertical="center"/>
    </xf>
    <xf numFmtId="0" fontId="18" fillId="0" borderId="1" xfId="1" applyFont="1" applyBorder="1" applyAlignment="1">
      <alignment horizontal="center" vertical="center"/>
    </xf>
    <xf numFmtId="0" fontId="18" fillId="0" borderId="1" xfId="1" applyFont="1" applyBorder="1" applyAlignment="1">
      <alignment vertical="center"/>
    </xf>
    <xf numFmtId="0" fontId="21" fillId="0" borderId="0" xfId="1" applyFont="1" applyAlignment="1">
      <alignment horizontal="center" vertical="center"/>
    </xf>
    <xf numFmtId="0" fontId="18" fillId="0" borderId="0" xfId="1" applyFont="1" applyBorder="1" applyAlignment="1">
      <alignment horizontal="left" vertical="top" wrapText="1"/>
    </xf>
    <xf numFmtId="0" fontId="18" fillId="0" borderId="0" xfId="1" applyFont="1" applyBorder="1" applyAlignment="1">
      <alignment vertical="center" wrapText="1"/>
    </xf>
    <xf numFmtId="0" fontId="18" fillId="0" borderId="1" xfId="1" applyFont="1" applyBorder="1" applyAlignment="1">
      <alignment vertical="center" wrapText="1"/>
    </xf>
    <xf numFmtId="0" fontId="18" fillId="0" borderId="0" xfId="1" applyFont="1" applyBorder="1" applyAlignment="1">
      <alignment horizontal="center" vertical="center" wrapText="1"/>
    </xf>
    <xf numFmtId="0" fontId="18" fillId="0" borderId="0" xfId="1" applyFont="1" applyBorder="1" applyAlignment="1">
      <alignment vertical="center"/>
    </xf>
    <xf numFmtId="0" fontId="18" fillId="0" borderId="0" xfId="1" applyFont="1" applyAlignment="1">
      <alignment vertical="center" wrapText="1"/>
    </xf>
    <xf numFmtId="0" fontId="18" fillId="0" borderId="0" xfId="1" applyFont="1" applyBorder="1" applyAlignment="1">
      <alignment horizontal="left" vertical="center"/>
    </xf>
    <xf numFmtId="0" fontId="18" fillId="0" borderId="2" xfId="1" applyFont="1" applyBorder="1" applyAlignment="1">
      <alignment vertical="center"/>
    </xf>
    <xf numFmtId="0" fontId="18" fillId="0" borderId="4" xfId="1" applyFont="1" applyBorder="1" applyAlignment="1">
      <alignment vertical="center"/>
    </xf>
    <xf numFmtId="0" fontId="18" fillId="0" borderId="7" xfId="1" applyFont="1" applyBorder="1" applyAlignment="1">
      <alignment vertical="center"/>
    </xf>
    <xf numFmtId="0" fontId="18" fillId="0" borderId="6" xfId="1" applyFont="1" applyBorder="1" applyAlignment="1">
      <alignment horizontal="left" vertical="center"/>
    </xf>
    <xf numFmtId="0" fontId="18" fillId="0" borderId="2" xfId="1" applyFont="1" applyBorder="1" applyAlignment="1">
      <alignment horizontal="left" vertical="center"/>
    </xf>
    <xf numFmtId="4" fontId="25" fillId="3" borderId="2" xfId="1" applyNumberFormat="1" applyFont="1" applyFill="1" applyBorder="1" applyAlignment="1">
      <alignment horizontal="center" vertical="center"/>
    </xf>
    <xf numFmtId="0" fontId="25" fillId="3" borderId="2" xfId="1" applyFont="1" applyFill="1" applyBorder="1" applyAlignment="1">
      <alignment vertical="center"/>
    </xf>
    <xf numFmtId="0" fontId="25" fillId="3" borderId="4" xfId="1" applyFont="1" applyFill="1" applyBorder="1" applyAlignment="1">
      <alignment vertical="center"/>
    </xf>
    <xf numFmtId="0" fontId="25" fillId="3" borderId="7" xfId="1" applyFont="1" applyFill="1" applyBorder="1" applyAlignment="1">
      <alignment vertical="center"/>
    </xf>
    <xf numFmtId="0" fontId="25" fillId="3" borderId="6" xfId="1" applyFont="1" applyFill="1" applyBorder="1" applyAlignment="1">
      <alignment horizontal="left" vertical="center"/>
    </xf>
    <xf numFmtId="0" fontId="25" fillId="3" borderId="2" xfId="1" applyFont="1" applyFill="1" applyBorder="1" applyAlignment="1">
      <alignment horizontal="left" vertical="center"/>
    </xf>
    <xf numFmtId="4" fontId="25" fillId="0" borderId="2" xfId="1" applyNumberFormat="1" applyFont="1" applyBorder="1" applyAlignment="1">
      <alignment horizontal="center" vertical="center"/>
    </xf>
    <xf numFmtId="0" fontId="25" fillId="0" borderId="2" xfId="1" applyFont="1" applyBorder="1" applyAlignment="1">
      <alignment vertical="center"/>
    </xf>
    <xf numFmtId="0" fontId="25" fillId="0" borderId="4" xfId="1" applyFont="1" applyBorder="1" applyAlignment="1">
      <alignment vertical="center"/>
    </xf>
    <xf numFmtId="0" fontId="25" fillId="0" borderId="7" xfId="1" applyFont="1" applyBorder="1" applyAlignment="1">
      <alignment vertical="center"/>
    </xf>
    <xf numFmtId="0" fontId="25" fillId="0" borderId="6" xfId="1" applyFont="1" applyBorder="1" applyAlignment="1">
      <alignment vertical="center"/>
    </xf>
    <xf numFmtId="0" fontId="25" fillId="3" borderId="4" xfId="1" applyFont="1" applyFill="1" applyBorder="1" applyAlignment="1">
      <alignment vertical="center" wrapText="1"/>
    </xf>
    <xf numFmtId="0" fontId="25" fillId="3" borderId="7" xfId="1" applyFont="1" applyFill="1" applyBorder="1" applyAlignment="1">
      <alignment vertical="center" wrapText="1"/>
    </xf>
    <xf numFmtId="0" fontId="25" fillId="3" borderId="6" xfId="1" applyFont="1" applyFill="1" applyBorder="1" applyAlignment="1">
      <alignment vertical="center" wrapText="1"/>
    </xf>
    <xf numFmtId="0" fontId="25" fillId="0" borderId="6" xfId="1" applyFont="1" applyBorder="1" applyAlignment="1">
      <alignment horizontal="left" vertical="center"/>
    </xf>
    <xf numFmtId="0" fontId="25" fillId="0" borderId="2" xfId="1" applyFont="1" applyBorder="1" applyAlignment="1">
      <alignment horizontal="left" vertical="center"/>
    </xf>
    <xf numFmtId="0" fontId="25" fillId="0" borderId="4" xfId="1" applyFont="1" applyBorder="1" applyAlignment="1">
      <alignment vertical="center" wrapText="1"/>
    </xf>
    <xf numFmtId="0" fontId="25" fillId="0" borderId="7" xfId="1" applyFont="1" applyBorder="1" applyAlignment="1">
      <alignment vertical="center" wrapText="1"/>
    </xf>
    <xf numFmtId="0" fontId="25" fillId="0" borderId="6" xfId="1" applyFont="1" applyBorder="1" applyAlignment="1">
      <alignment horizontal="left" vertical="center" wrapText="1"/>
    </xf>
    <xf numFmtId="4" fontId="18" fillId="0" borderId="2" xfId="1" applyNumberFormat="1" applyFont="1" applyBorder="1" applyAlignment="1">
      <alignment horizontal="center" vertical="center"/>
    </xf>
    <xf numFmtId="0" fontId="25" fillId="3" borderId="6" xfId="1" applyFont="1" applyFill="1" applyBorder="1" applyAlignment="1">
      <alignment vertical="center"/>
    </xf>
    <xf numFmtId="4" fontId="18" fillId="0" borderId="2" xfId="1" applyNumberFormat="1" applyFont="1" applyBorder="1" applyAlignment="1">
      <alignment vertical="center"/>
    </xf>
    <xf numFmtId="0" fontId="18" fillId="0" borderId="2" xfId="1" applyFont="1" applyBorder="1" applyAlignment="1">
      <alignment vertical="center" wrapText="1"/>
    </xf>
    <xf numFmtId="0" fontId="18" fillId="0" borderId="2" xfId="1" applyFont="1" applyBorder="1" applyAlignment="1">
      <alignment vertical="center"/>
    </xf>
    <xf numFmtId="0" fontId="18" fillId="0" borderId="2" xfId="1" applyFont="1" applyBorder="1" applyAlignment="1">
      <alignment vertical="center" wrapText="1"/>
    </xf>
    <xf numFmtId="0" fontId="18" fillId="0" borderId="2" xfId="1" applyFont="1" applyBorder="1" applyAlignment="1">
      <alignment horizontal="left" vertical="center" wrapText="1"/>
    </xf>
    <xf numFmtId="4" fontId="18" fillId="0" borderId="2" xfId="1" applyNumberFormat="1" applyFont="1" applyBorder="1" applyAlignment="1">
      <alignment horizontal="right" vertical="center"/>
    </xf>
    <xf numFmtId="4" fontId="25" fillId="5" borderId="2" xfId="1" applyNumberFormat="1" applyFont="1" applyFill="1" applyBorder="1" applyAlignment="1">
      <alignment horizontal="center" vertical="center"/>
    </xf>
    <xf numFmtId="0" fontId="25" fillId="3" borderId="2" xfId="1" applyFont="1" applyFill="1" applyBorder="1" applyAlignment="1">
      <alignment vertical="center" wrapText="1"/>
    </xf>
    <xf numFmtId="0" fontId="25" fillId="3" borderId="2" xfId="1" applyFont="1" applyFill="1" applyBorder="1" applyAlignment="1">
      <alignment vertical="center" wrapText="1"/>
    </xf>
    <xf numFmtId="4" fontId="25" fillId="4" borderId="2" xfId="1" applyNumberFormat="1" applyFont="1" applyFill="1" applyBorder="1" applyAlignment="1">
      <alignment horizontal="center" vertical="center"/>
    </xf>
    <xf numFmtId="0" fontId="18" fillId="3" borderId="2" xfId="1" applyFont="1" applyFill="1" applyBorder="1" applyAlignment="1">
      <alignment horizontal="left" vertical="center"/>
    </xf>
    <xf numFmtId="0" fontId="18" fillId="3" borderId="2" xfId="1" applyFont="1" applyFill="1" applyBorder="1" applyAlignment="1">
      <alignment vertical="center" wrapText="1"/>
    </xf>
    <xf numFmtId="0" fontId="18" fillId="3" borderId="2" xfId="1" applyFont="1" applyFill="1" applyBorder="1" applyAlignment="1">
      <alignment vertical="center" wrapText="1"/>
    </xf>
    <xf numFmtId="4" fontId="25" fillId="0" borderId="2" xfId="1" applyNumberFormat="1" applyFont="1" applyBorder="1" applyAlignment="1">
      <alignment horizontal="right" vertical="center"/>
    </xf>
    <xf numFmtId="0" fontId="18" fillId="3" borderId="2" xfId="1" applyFont="1" applyFill="1" applyBorder="1" applyAlignment="1">
      <alignment horizontal="left" vertical="center" wrapText="1"/>
    </xf>
    <xf numFmtId="0" fontId="18" fillId="0" borderId="0" xfId="2" applyFont="1" applyAlignment="1">
      <alignment vertical="center"/>
    </xf>
    <xf numFmtId="0" fontId="25" fillId="3" borderId="2" xfId="1" applyFont="1" applyFill="1" applyBorder="1" applyAlignment="1">
      <alignment vertical="center"/>
    </xf>
    <xf numFmtId="0" fontId="25" fillId="0" borderId="2" xfId="1" applyFont="1" applyBorder="1" applyAlignment="1">
      <alignment horizontal="center" vertical="center" wrapText="1"/>
    </xf>
    <xf numFmtId="0" fontId="25" fillId="0" borderId="2" xfId="1" applyFont="1" applyBorder="1" applyAlignment="1">
      <alignment horizontal="center" vertical="center" wrapText="1"/>
    </xf>
    <xf numFmtId="0" fontId="18" fillId="0" borderId="0" xfId="1" applyFont="1" applyAlignment="1">
      <alignment vertical="center"/>
    </xf>
    <xf numFmtId="0" fontId="26" fillId="0" borderId="0" xfId="1" applyFont="1" applyAlignment="1">
      <alignment horizontal="right" vertical="center"/>
    </xf>
    <xf numFmtId="0" fontId="25" fillId="0" borderId="0" xfId="1" applyFont="1" applyAlignment="1">
      <alignment vertical="center"/>
    </xf>
    <xf numFmtId="0" fontId="25" fillId="0" borderId="0" xfId="1" applyFont="1" applyAlignment="1">
      <alignment horizontal="center" vertical="center"/>
    </xf>
    <xf numFmtId="0" fontId="18" fillId="0" borderId="0" xfId="1" applyFont="1" applyAlignment="1">
      <alignment horizontal="justify" vertical="center"/>
    </xf>
    <xf numFmtId="0" fontId="18" fillId="0" borderId="1" xfId="1" applyFont="1" applyBorder="1" applyAlignment="1">
      <alignment vertical="center"/>
    </xf>
    <xf numFmtId="0" fontId="25" fillId="0" borderId="1" xfId="1" applyFont="1" applyBorder="1" applyAlignment="1">
      <alignment vertical="center"/>
    </xf>
    <xf numFmtId="0" fontId="25" fillId="0" borderId="1" xfId="1" applyFont="1" applyBorder="1" applyAlignment="1">
      <alignment horizontal="center" vertical="center"/>
    </xf>
    <xf numFmtId="0" fontId="18" fillId="0" borderId="0" xfId="1" applyFont="1" applyAlignment="1">
      <alignment horizontal="left" vertical="center"/>
    </xf>
    <xf numFmtId="0" fontId="28"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left" vertical="center" indent="15"/>
    </xf>
    <xf numFmtId="0" fontId="0" fillId="0" borderId="0" xfId="0" applyAlignment="1">
      <alignment vertical="center"/>
    </xf>
    <xf numFmtId="0" fontId="27" fillId="0" borderId="0" xfId="0" applyFont="1" applyAlignment="1">
      <alignment vertical="center"/>
    </xf>
    <xf numFmtId="0" fontId="27" fillId="0" borderId="0" xfId="0" applyFont="1" applyAlignment="1">
      <alignment horizontal="justify" vertical="center"/>
    </xf>
    <xf numFmtId="0" fontId="30" fillId="0" borderId="0" xfId="0" applyFont="1" applyAlignment="1">
      <alignment horizontal="justify" vertical="center"/>
    </xf>
    <xf numFmtId="0" fontId="27" fillId="0" borderId="0" xfId="0" applyFont="1" applyAlignment="1">
      <alignment horizontal="center" vertical="center"/>
    </xf>
    <xf numFmtId="0" fontId="28" fillId="0" borderId="0" xfId="0" applyFont="1" applyAlignment="1">
      <alignment horizontal="center" vertical="center"/>
    </xf>
    <xf numFmtId="0" fontId="0" fillId="0" borderId="0" xfId="0" applyAlignment="1">
      <alignment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9" fillId="0" borderId="0" xfId="0" applyFont="1" applyAlignment="1">
      <alignment horizontal="left" vertical="center" wrapText="1"/>
    </xf>
    <xf numFmtId="0" fontId="28" fillId="0" borderId="0" xfId="0" applyFont="1" applyAlignment="1">
      <alignment horizontal="center" vertical="center" wrapText="1"/>
    </xf>
    <xf numFmtId="0" fontId="28" fillId="0" borderId="0" xfId="0" applyFont="1" applyAlignment="1">
      <alignment horizontal="left" vertical="center" wrapText="1"/>
    </xf>
    <xf numFmtId="0" fontId="0" fillId="0" borderId="0" xfId="0" applyAlignment="1">
      <alignment horizontal="left" wrapText="1"/>
    </xf>
    <xf numFmtId="0" fontId="28" fillId="0" borderId="0" xfId="0" applyFont="1" applyAlignment="1">
      <alignment horizontal="left" vertical="center" wrapText="1"/>
    </xf>
    <xf numFmtId="0" fontId="27" fillId="0" borderId="0" xfId="0" applyFont="1" applyAlignment="1">
      <alignment horizontal="left" vertical="center" wrapText="1"/>
    </xf>
    <xf numFmtId="0" fontId="27" fillId="0" borderId="0" xfId="0" applyFont="1" applyAlignment="1">
      <alignment horizontal="left" vertical="center" wrapText="1"/>
    </xf>
    <xf numFmtId="0" fontId="30" fillId="0" borderId="0" xfId="0" applyFont="1" applyAlignment="1">
      <alignment horizontal="left" vertical="center" wrapText="1"/>
    </xf>
    <xf numFmtId="0" fontId="29" fillId="0" borderId="0" xfId="0" applyFont="1" applyAlignment="1">
      <alignment horizontal="left" vertical="center" wrapText="1"/>
    </xf>
    <xf numFmtId="0" fontId="32" fillId="0" borderId="0" xfId="0" applyFont="1" applyAlignment="1">
      <alignment horizontal="left" vertical="center" wrapText="1"/>
    </xf>
    <xf numFmtId="0" fontId="27" fillId="0" borderId="0" xfId="0" applyFont="1" applyAlignment="1">
      <alignment horizontal="left" vertical="center"/>
    </xf>
    <xf numFmtId="0" fontId="27" fillId="0" borderId="0" xfId="0" applyFont="1" applyAlignment="1">
      <alignment vertical="center" wrapText="1"/>
    </xf>
    <xf numFmtId="0" fontId="29" fillId="0" borderId="0" xfId="0" applyFont="1" applyAlignment="1">
      <alignment horizontal="left" vertical="center"/>
    </xf>
    <xf numFmtId="0" fontId="27" fillId="0" borderId="0" xfId="0" applyFont="1" applyAlignment="1">
      <alignment horizontal="right" vertical="center" wrapText="1"/>
    </xf>
    <xf numFmtId="0" fontId="34" fillId="0" borderId="0" xfId="3" applyFont="1"/>
    <xf numFmtId="0" fontId="35" fillId="0" borderId="0" xfId="3" applyFont="1"/>
    <xf numFmtId="0" fontId="14" fillId="0" borderId="8" xfId="2" applyFont="1" applyBorder="1" applyAlignment="1">
      <alignment horizontal="center"/>
    </xf>
    <xf numFmtId="0" fontId="36" fillId="0" borderId="8" xfId="4" applyFont="1" applyBorder="1" applyAlignment="1">
      <alignment horizontal="center" vertical="top"/>
    </xf>
    <xf numFmtId="0" fontId="14" fillId="0" borderId="0" xfId="2" applyFont="1" applyAlignment="1"/>
    <xf numFmtId="0" fontId="37" fillId="0" borderId="8" xfId="2" applyFont="1" applyBorder="1" applyAlignment="1">
      <alignment horizontal="center"/>
    </xf>
    <xf numFmtId="0" fontId="38" fillId="0" borderId="0" xfId="2" applyFont="1" applyAlignment="1"/>
    <xf numFmtId="0" fontId="37" fillId="0" borderId="8" xfId="2" applyFont="1" applyBorder="1" applyAlignment="1"/>
    <xf numFmtId="0" fontId="36" fillId="0" borderId="8" xfId="3" applyFont="1" applyBorder="1" applyAlignment="1">
      <alignment horizontal="center" vertical="top"/>
    </xf>
    <xf numFmtId="0" fontId="38" fillId="0" borderId="0" xfId="3" applyFont="1"/>
    <xf numFmtId="0" fontId="38" fillId="0" borderId="9" xfId="3" applyFont="1" applyBorder="1" applyAlignment="1">
      <alignment horizontal="center"/>
    </xf>
    <xf numFmtId="0" fontId="36" fillId="0" borderId="0" xfId="3" applyFont="1" applyBorder="1" applyAlignment="1"/>
    <xf numFmtId="0" fontId="36" fillId="0" borderId="9" xfId="3" applyFont="1" applyBorder="1" applyAlignment="1"/>
    <xf numFmtId="0" fontId="39" fillId="0" borderId="9" xfId="3" applyFont="1" applyBorder="1" applyAlignment="1"/>
    <xf numFmtId="0" fontId="40" fillId="0" borderId="0" xfId="3" applyFont="1" applyBorder="1" applyAlignment="1"/>
    <xf numFmtId="0" fontId="40" fillId="0" borderId="9" xfId="3" applyFont="1" applyBorder="1" applyAlignment="1"/>
    <xf numFmtId="0" fontId="1" fillId="0" borderId="9" xfId="3" applyFont="1" applyBorder="1" applyAlignment="1">
      <alignment horizontal="center" vertical="center"/>
    </xf>
    <xf numFmtId="0" fontId="36" fillId="0" borderId="0" xfId="3" applyFont="1" applyBorder="1" applyAlignment="1">
      <alignment horizontal="center" vertical="center"/>
    </xf>
    <xf numFmtId="0" fontId="41" fillId="0" borderId="0" xfId="3" applyFont="1" applyBorder="1" applyAlignment="1">
      <alignment horizontal="center" vertical="center"/>
    </xf>
    <xf numFmtId="0" fontId="11" fillId="0" borderId="9" xfId="2" applyFont="1" applyBorder="1" applyAlignment="1">
      <alignment horizontal="center"/>
    </xf>
    <xf numFmtId="0" fontId="14" fillId="0" borderId="9" xfId="2" applyFont="1" applyBorder="1" applyAlignment="1"/>
    <xf numFmtId="0" fontId="42" fillId="0" borderId="9" xfId="3" applyFont="1" applyBorder="1" applyAlignment="1">
      <alignment horizontal="center" wrapText="1"/>
    </xf>
    <xf numFmtId="0" fontId="40" fillId="0" borderId="0" xfId="3" applyFont="1" applyBorder="1" applyAlignment="1">
      <alignment horizontal="center" vertical="center"/>
    </xf>
    <xf numFmtId="0" fontId="40" fillId="0" borderId="0" xfId="3" applyFont="1" applyBorder="1" applyAlignment="1">
      <alignment horizontal="center" vertical="center"/>
    </xf>
    <xf numFmtId="0" fontId="43" fillId="0" borderId="0" xfId="3" applyFont="1" applyBorder="1" applyAlignment="1">
      <alignment horizontal="center" vertical="center"/>
    </xf>
    <xf numFmtId="0" fontId="43" fillId="0" borderId="0" xfId="3" applyFont="1" applyAlignment="1">
      <alignment vertical="center"/>
    </xf>
    <xf numFmtId="0" fontId="40" fillId="0" borderId="8" xfId="3" applyFont="1" applyBorder="1" applyAlignment="1">
      <alignment horizontal="center" vertical="center"/>
    </xf>
    <xf numFmtId="0" fontId="39" fillId="0" borderId="8" xfId="3" applyFont="1" applyBorder="1" applyAlignment="1">
      <alignment horizontal="center" vertical="center"/>
    </xf>
    <xf numFmtId="0" fontId="39" fillId="0" borderId="0" xfId="3" applyFont="1" applyBorder="1" applyAlignment="1">
      <alignment horizontal="center" vertical="center"/>
    </xf>
    <xf numFmtId="0" fontId="40" fillId="0" borderId="0" xfId="3" applyFont="1" applyBorder="1" applyAlignment="1">
      <alignment horizontal="left" vertical="center" wrapText="1"/>
    </xf>
    <xf numFmtId="0" fontId="38" fillId="0" borderId="10" xfId="3" applyFont="1" applyBorder="1" applyAlignment="1">
      <alignment vertical="center"/>
    </xf>
    <xf numFmtId="0" fontId="34" fillId="0" borderId="11" xfId="3" applyFont="1" applyBorder="1" applyAlignment="1">
      <alignment horizontal="center" vertical="center"/>
    </xf>
    <xf numFmtId="0" fontId="38" fillId="0" borderId="12" xfId="3" applyFont="1" applyBorder="1" applyAlignment="1">
      <alignment horizontal="center" vertical="center"/>
    </xf>
    <xf numFmtId="0" fontId="38" fillId="0" borderId="13" xfId="3" applyFont="1" applyBorder="1" applyAlignment="1">
      <alignment horizontal="center" vertical="center"/>
    </xf>
    <xf numFmtId="0" fontId="38" fillId="0" borderId="10" xfId="3" applyFont="1" applyBorder="1" applyAlignment="1">
      <alignment horizontal="center" vertical="center"/>
    </xf>
    <xf numFmtId="0" fontId="38" fillId="0" borderId="10" xfId="3" applyFont="1" applyBorder="1" applyAlignment="1">
      <alignment horizontal="left" vertical="center" wrapText="1"/>
    </xf>
    <xf numFmtId="0" fontId="38" fillId="0" borderId="11" xfId="3" applyFont="1" applyBorder="1" applyAlignment="1">
      <alignment vertical="center"/>
    </xf>
    <xf numFmtId="0" fontId="38" fillId="0" borderId="12" xfId="3" applyFont="1" applyBorder="1" applyAlignment="1">
      <alignment vertical="center"/>
    </xf>
    <xf numFmtId="0" fontId="38" fillId="0" borderId="13" xfId="3" applyFont="1" applyBorder="1" applyAlignment="1">
      <alignment vertical="center"/>
    </xf>
    <xf numFmtId="0" fontId="14" fillId="0" borderId="11" xfId="2" applyFont="1" applyBorder="1" applyAlignment="1">
      <alignment vertical="center"/>
    </xf>
    <xf numFmtId="0" fontId="38" fillId="0" borderId="11" xfId="3" applyFont="1" applyBorder="1" applyAlignment="1">
      <alignment horizontal="center" vertical="center"/>
    </xf>
    <xf numFmtId="0" fontId="39" fillId="0" borderId="10" xfId="3" applyFont="1" applyBorder="1" applyAlignment="1">
      <alignment horizontal="center"/>
    </xf>
    <xf numFmtId="0" fontId="38" fillId="0" borderId="11" xfId="3" applyFont="1" applyBorder="1" applyAlignment="1">
      <alignment horizontal="center"/>
    </xf>
    <xf numFmtId="0" fontId="39" fillId="0" borderId="12" xfId="3" applyFont="1" applyBorder="1" applyAlignment="1">
      <alignment horizontal="center"/>
    </xf>
    <xf numFmtId="0" fontId="39" fillId="0" borderId="13" xfId="3" applyFont="1" applyBorder="1" applyAlignment="1">
      <alignment horizontal="center"/>
    </xf>
    <xf numFmtId="0" fontId="14" fillId="0" borderId="11" xfId="2" applyFont="1" applyBorder="1" applyAlignment="1"/>
    <xf numFmtId="0" fontId="39" fillId="0" borderId="13" xfId="3" applyFont="1" applyBorder="1" applyAlignment="1">
      <alignment horizontal="center" wrapText="1"/>
    </xf>
    <xf numFmtId="0" fontId="38" fillId="0" borderId="11" xfId="3" applyFont="1" applyBorder="1" applyAlignment="1">
      <alignment horizontal="center" vertical="center"/>
    </xf>
    <xf numFmtId="0" fontId="39" fillId="0" borderId="13" xfId="3" applyFont="1" applyBorder="1" applyAlignment="1">
      <alignment horizontal="center" vertical="center"/>
    </xf>
    <xf numFmtId="0" fontId="39" fillId="0" borderId="10" xfId="3" applyFont="1" applyBorder="1" applyAlignment="1">
      <alignment horizontal="center" wrapText="1"/>
    </xf>
    <xf numFmtId="0" fontId="34" fillId="0" borderId="10" xfId="3" applyFont="1" applyBorder="1" applyAlignment="1">
      <alignment horizontal="center" vertical="center" wrapText="1"/>
    </xf>
    <xf numFmtId="0" fontId="34" fillId="0" borderId="11" xfId="3" applyFont="1" applyBorder="1" applyAlignment="1">
      <alignment horizontal="center" vertical="center" wrapText="1"/>
    </xf>
    <xf numFmtId="0" fontId="34" fillId="0" borderId="12" xfId="3" applyFont="1" applyBorder="1" applyAlignment="1">
      <alignment horizontal="center" vertical="center" wrapText="1"/>
    </xf>
    <xf numFmtId="0" fontId="34" fillId="0" borderId="13" xfId="3" applyFont="1" applyBorder="1" applyAlignment="1">
      <alignment horizontal="center" vertical="center" wrapText="1"/>
    </xf>
    <xf numFmtId="0" fontId="14" fillId="0" borderId="11" xfId="2" applyFont="1" applyBorder="1" applyAlignment="1">
      <alignment vertical="center" wrapText="1"/>
    </xf>
    <xf numFmtId="0" fontId="34" fillId="0" borderId="10" xfId="3" applyFont="1" applyBorder="1" applyAlignment="1">
      <alignment horizontal="justify" vertical="center" wrapText="1"/>
    </xf>
    <xf numFmtId="166" fontId="36" fillId="4" borderId="0" xfId="3" applyNumberFormat="1" applyFont="1" applyFill="1" applyAlignment="1" applyProtection="1">
      <alignment horizontal="right"/>
    </xf>
    <xf numFmtId="0" fontId="36" fillId="0" borderId="0" xfId="2" applyFont="1" applyBorder="1" applyAlignment="1"/>
    <xf numFmtId="0" fontId="36" fillId="0" borderId="9" xfId="2" applyFont="1" applyBorder="1" applyAlignment="1"/>
    <xf numFmtId="0" fontId="44" fillId="0" borderId="9" xfId="3" applyFont="1" applyBorder="1" applyAlignment="1"/>
    <xf numFmtId="49" fontId="44" fillId="0" borderId="9" xfId="3" applyNumberFormat="1" applyFont="1" applyBorder="1" applyAlignment="1" applyProtection="1">
      <alignment horizontal="center" vertical="top"/>
    </xf>
    <xf numFmtId="0" fontId="44" fillId="0" borderId="10" xfId="3" applyFont="1" applyBorder="1"/>
    <xf numFmtId="0" fontId="7" fillId="0" borderId="11" xfId="2" applyFont="1" applyBorder="1" applyAlignment="1"/>
    <xf numFmtId="0" fontId="7" fillId="0" borderId="14" xfId="2" applyFont="1" applyBorder="1" applyAlignment="1">
      <alignment horizontal="right"/>
    </xf>
    <xf numFmtId="49" fontId="36" fillId="0" borderId="8" xfId="4" applyNumberFormat="1" applyFont="1" applyBorder="1" applyAlignment="1" applyProtection="1">
      <alignment horizontal="center" vertical="center"/>
    </xf>
    <xf numFmtId="1" fontId="44" fillId="0" borderId="10" xfId="3" applyNumberFormat="1" applyFont="1" applyBorder="1" applyAlignment="1" applyProtection="1">
      <alignment horizontal="right"/>
    </xf>
    <xf numFmtId="0" fontId="8" fillId="0" borderId="10" xfId="3" applyFont="1" applyBorder="1"/>
    <xf numFmtId="166" fontId="7" fillId="0" borderId="15" xfId="3" applyNumberFormat="1" applyFont="1" applyBorder="1" applyAlignment="1" applyProtection="1">
      <alignment horizontal="right"/>
    </xf>
    <xf numFmtId="166" fontId="7" fillId="0" borderId="9" xfId="3" applyNumberFormat="1" applyFont="1" applyBorder="1" applyAlignment="1" applyProtection="1">
      <alignment horizontal="right"/>
    </xf>
    <xf numFmtId="0" fontId="44" fillId="0" borderId="0" xfId="3" applyFont="1" applyBorder="1"/>
    <xf numFmtId="0" fontId="36" fillId="0" borderId="9" xfId="2" applyFont="1" applyBorder="1" applyAlignment="1">
      <alignment horizontal="center"/>
    </xf>
    <xf numFmtId="0" fontId="45" fillId="0" borderId="9" xfId="4" applyFont="1" applyBorder="1" applyAlignment="1">
      <alignment horizontal="center"/>
    </xf>
    <xf numFmtId="49" fontId="44" fillId="0" borderId="10" xfId="3" applyNumberFormat="1" applyFont="1" applyBorder="1" applyAlignment="1" applyProtection="1">
      <alignment horizontal="center"/>
      <protection locked="0"/>
    </xf>
    <xf numFmtId="166" fontId="7" fillId="0" borderId="0" xfId="3" applyNumberFormat="1" applyFont="1" applyBorder="1" applyAlignment="1" applyProtection="1">
      <alignment horizontal="right"/>
    </xf>
    <xf numFmtId="166" fontId="8" fillId="0" borderId="0" xfId="3" applyNumberFormat="1" applyFont="1" applyAlignment="1" applyProtection="1">
      <alignment horizontal="right"/>
    </xf>
    <xf numFmtId="166" fontId="44" fillId="0" borderId="0" xfId="3" applyNumberFormat="1" applyFont="1" applyAlignment="1" applyProtection="1">
      <alignment horizontal="right"/>
    </xf>
    <xf numFmtId="0" fontId="36" fillId="0" borderId="0" xfId="2" applyFont="1" applyBorder="1" applyAlignment="1">
      <alignment horizontal="center"/>
    </xf>
    <xf numFmtId="0" fontId="45" fillId="0" borderId="0" xfId="4" applyFont="1" applyBorder="1" applyAlignment="1">
      <alignment horizontal="center"/>
    </xf>
    <xf numFmtId="166" fontId="7" fillId="0" borderId="0" xfId="3" applyNumberFormat="1" applyFont="1" applyAlignment="1" applyProtection="1">
      <alignment horizontal="right"/>
    </xf>
    <xf numFmtId="166" fontId="7" fillId="0" borderId="0" xfId="3" applyNumberFormat="1" applyFont="1" applyAlignment="1" applyProtection="1">
      <alignment horizontal="right" vertical="center"/>
    </xf>
    <xf numFmtId="166" fontId="8" fillId="0" borderId="0" xfId="3" applyNumberFormat="1" applyFont="1" applyAlignment="1" applyProtection="1">
      <alignment horizontal="right" vertical="center"/>
    </xf>
    <xf numFmtId="166" fontId="44" fillId="0" borderId="0" xfId="3" applyNumberFormat="1" applyFont="1" applyAlignment="1" applyProtection="1">
      <alignment horizontal="right" vertical="center"/>
    </xf>
    <xf numFmtId="166" fontId="46" fillId="0" borderId="0" xfId="3" applyNumberFormat="1" applyFont="1" applyAlignment="1" applyProtection="1"/>
    <xf numFmtId="166" fontId="47" fillId="0" borderId="0" xfId="3" applyNumberFormat="1" applyFont="1" applyAlignment="1" applyProtection="1"/>
    <xf numFmtId="0" fontId="11" fillId="0" borderId="0" xfId="2" applyFont="1" applyBorder="1" applyAlignment="1">
      <alignment horizontal="center"/>
    </xf>
    <xf numFmtId="0" fontId="48" fillId="0" borderId="0" xfId="4" applyFont="1" applyBorder="1" applyAlignment="1">
      <alignment horizontal="center"/>
    </xf>
    <xf numFmtId="166" fontId="49" fillId="0" borderId="0" xfId="3" applyNumberFormat="1" applyFont="1" applyAlignment="1" applyProtection="1">
      <alignment horizontal="right"/>
    </xf>
    <xf numFmtId="0" fontId="37" fillId="0" borderId="0" xfId="2" applyFont="1" applyAlignment="1">
      <alignment horizontal="center"/>
    </xf>
    <xf numFmtId="0" fontId="36" fillId="0" borderId="0" xfId="4" applyFont="1" applyBorder="1" applyAlignment="1">
      <alignment horizontal="center"/>
    </xf>
    <xf numFmtId="49" fontId="50" fillId="0" borderId="0" xfId="3" applyNumberFormat="1" applyFont="1" applyBorder="1" applyAlignment="1" applyProtection="1">
      <alignment horizontal="center"/>
      <protection locked="0"/>
    </xf>
    <xf numFmtId="166" fontId="51" fillId="0" borderId="0" xfId="3" applyNumberFormat="1" applyFont="1" applyBorder="1" applyAlignment="1" applyProtection="1">
      <alignment horizontal="right" vertical="center"/>
    </xf>
    <xf numFmtId="166" fontId="49" fillId="0" borderId="0" xfId="3" applyNumberFormat="1" applyFont="1" applyAlignment="1" applyProtection="1">
      <alignment horizontal="right" vertical="center"/>
    </xf>
    <xf numFmtId="0" fontId="14" fillId="0" borderId="0" xfId="2" applyFont="1" applyAlignment="1">
      <alignment horizontal="left"/>
    </xf>
    <xf numFmtId="0" fontId="36" fillId="0" borderId="0" xfId="4" applyFont="1" applyBorder="1" applyAlignment="1">
      <alignment horizontal="center"/>
    </xf>
    <xf numFmtId="0" fontId="7" fillId="0" borderId="0" xfId="2" applyFont="1" applyBorder="1" applyAlignment="1">
      <alignment horizontal="center" vertical="center" wrapText="1"/>
    </xf>
    <xf numFmtId="0" fontId="48" fillId="0" borderId="0" xfId="3" applyFont="1" applyBorder="1" applyAlignment="1">
      <alignment horizontal="center" vertical="center" wrapText="1"/>
    </xf>
    <xf numFmtId="0" fontId="52" fillId="0" borderId="0" xfId="3" applyFont="1" applyBorder="1" applyAlignment="1">
      <alignment horizontal="center" vertical="center" wrapText="1"/>
    </xf>
    <xf numFmtId="0" fontId="52" fillId="0" borderId="0" xfId="3" applyFont="1" applyAlignment="1">
      <alignment horizontal="center" vertical="center" wrapText="1"/>
    </xf>
    <xf numFmtId="0" fontId="42" fillId="0" borderId="9" xfId="3" applyFont="1" applyBorder="1" applyAlignment="1">
      <alignment horizontal="left" vertical="center" wrapText="1"/>
    </xf>
    <xf numFmtId="0" fontId="42" fillId="0" borderId="0" xfId="3" applyFont="1" applyAlignment="1">
      <alignment horizontal="center" vertical="center" wrapText="1"/>
    </xf>
    <xf numFmtId="14" fontId="42" fillId="0" borderId="9" xfId="3" applyNumberFormat="1" applyFont="1" applyBorder="1" applyAlignment="1">
      <alignment horizontal="left" vertical="center" wrapText="1"/>
    </xf>
    <xf numFmtId="0" fontId="53" fillId="0" borderId="0" xfId="3" applyFont="1" applyAlignment="1">
      <alignment horizontal="center" vertical="center" wrapText="1"/>
    </xf>
    <xf numFmtId="0" fontId="54" fillId="0" borderId="0" xfId="2" applyFont="1" applyAlignment="1">
      <alignment horizontal="center"/>
    </xf>
    <xf numFmtId="0" fontId="14" fillId="0" borderId="0" xfId="2" applyFont="1" applyAlignment="1">
      <alignment vertical="center" wrapText="1"/>
    </xf>
    <xf numFmtId="0" fontId="37" fillId="0" borderId="8" xfId="2" applyFont="1" applyBorder="1" applyAlignment="1">
      <alignment horizontal="center" vertical="center" wrapText="1"/>
    </xf>
    <xf numFmtId="0" fontId="36" fillId="0" borderId="8" xfId="3" applyFont="1" applyBorder="1" applyAlignment="1">
      <alignment horizontal="center" vertical="center" wrapText="1"/>
    </xf>
    <xf numFmtId="0" fontId="11" fillId="0" borderId="9" xfId="2" applyFont="1" applyBorder="1" applyAlignment="1">
      <alignment horizontal="center" vertical="center" wrapText="1"/>
    </xf>
    <xf numFmtId="0" fontId="54" fillId="0" borderId="0" xfId="2" applyFont="1" applyAlignment="1">
      <alignment horizontal="center" vertical="center" wrapText="1"/>
    </xf>
    <xf numFmtId="0" fontId="55" fillId="0" borderId="0" xfId="2" applyFont="1" applyAlignment="1">
      <alignment horizontal="center" vertical="center" wrapText="1"/>
    </xf>
    <xf numFmtId="0" fontId="56" fillId="0" borderId="0" xfId="2" applyFont="1" applyAlignment="1"/>
    <xf numFmtId="0" fontId="35" fillId="0" borderId="0" xfId="3" applyFont="1" applyAlignment="1">
      <alignment horizontal="center" vertical="center" wrapText="1"/>
    </xf>
    <xf numFmtId="166" fontId="51" fillId="0" borderId="0" xfId="3" applyNumberFormat="1" applyFont="1" applyAlignment="1" applyProtection="1">
      <alignment horizontal="right" vertical="center"/>
    </xf>
    <xf numFmtId="0" fontId="11" fillId="0" borderId="0" xfId="2" applyFont="1" applyAlignment="1">
      <alignment horizontal="center" vertical="center"/>
    </xf>
    <xf numFmtId="0" fontId="14" fillId="0" borderId="0" xfId="2" applyFont="1" applyAlignment="1"/>
    <xf numFmtId="0" fontId="36" fillId="0" borderId="0" xfId="2" applyFont="1" applyAlignment="1">
      <alignment horizontal="center" vertical="center"/>
    </xf>
    <xf numFmtId="0" fontId="36" fillId="0" borderId="0" xfId="2" applyFont="1" applyBorder="1" applyAlignment="1">
      <alignment horizontal="center" vertical="center" wrapText="1"/>
    </xf>
    <xf numFmtId="0" fontId="36" fillId="0" borderId="0" xfId="3" applyFont="1" applyBorder="1" applyAlignment="1">
      <alignment horizontal="center" vertical="center" wrapText="1"/>
    </xf>
    <xf numFmtId="49" fontId="57" fillId="0" borderId="0" xfId="3" applyNumberFormat="1" applyFont="1" applyBorder="1" applyAlignment="1" applyProtection="1">
      <alignment horizontal="center" vertical="top"/>
    </xf>
    <xf numFmtId="0" fontId="39" fillId="0" borderId="0" xfId="2" applyFont="1" applyFill="1" applyAlignment="1">
      <alignment horizontal="left" vertical="center"/>
    </xf>
    <xf numFmtId="49" fontId="50" fillId="0" borderId="0" xfId="3" applyNumberFormat="1" applyFont="1" applyAlignment="1" applyProtection="1">
      <alignment horizontal="center" vertical="top"/>
    </xf>
    <xf numFmtId="0" fontId="50" fillId="0" borderId="0" xfId="3" applyFont="1" applyAlignment="1" applyProtection="1">
      <alignment horizontal="center" vertical="top"/>
    </xf>
    <xf numFmtId="0" fontId="39" fillId="0" borderId="0" xfId="2" applyFont="1" applyAlignment="1">
      <alignment horizontal="left" vertical="center"/>
    </xf>
    <xf numFmtId="0" fontId="39" fillId="0" borderId="0" xfId="3" applyFont="1" applyAlignment="1"/>
    <xf numFmtId="0" fontId="50" fillId="0" borderId="0" xfId="3" applyFont="1"/>
    <xf numFmtId="166" fontId="39" fillId="0" borderId="0" xfId="3" applyNumberFormat="1" applyFont="1" applyBorder="1" applyAlignment="1" applyProtection="1">
      <alignment horizontal="left" vertical="center"/>
    </xf>
    <xf numFmtId="0" fontId="58" fillId="0" borderId="9" xfId="3" applyFont="1" applyBorder="1" applyAlignment="1">
      <alignment horizontal="center"/>
    </xf>
    <xf numFmtId="0" fontId="23" fillId="0" borderId="0" xfId="5" applyFont="1" applyFill="1" applyBorder="1"/>
    <xf numFmtId="0" fontId="23" fillId="0" borderId="16" xfId="6" applyNumberFormat="1" applyFont="1" applyFill="1" applyBorder="1" applyAlignment="1">
      <alignment vertical="top" wrapText="1"/>
    </xf>
    <xf numFmtId="0" fontId="60" fillId="0" borderId="16" xfId="6" applyNumberFormat="1" applyFont="1" applyFill="1" applyBorder="1" applyAlignment="1">
      <alignment horizontal="center" vertical="top" wrapText="1" readingOrder="1"/>
    </xf>
    <xf numFmtId="0" fontId="23" fillId="0" borderId="0" xfId="5" applyFont="1" applyFill="1" applyBorder="1"/>
    <xf numFmtId="0" fontId="60" fillId="0" borderId="0" xfId="6" applyNumberFormat="1" applyFont="1" applyFill="1" applyBorder="1" applyAlignment="1">
      <alignment horizontal="center" vertical="top" wrapText="1" readingOrder="1"/>
    </xf>
    <xf numFmtId="0" fontId="61" fillId="0" borderId="0" xfId="6" applyNumberFormat="1" applyFont="1" applyFill="1" applyBorder="1" applyAlignment="1">
      <alignment horizontal="center" vertical="top" wrapText="1" readingOrder="1"/>
    </xf>
    <xf numFmtId="0" fontId="23" fillId="0" borderId="17" xfId="6" applyNumberFormat="1" applyFont="1" applyFill="1" applyBorder="1" applyAlignment="1">
      <alignment vertical="top" wrapText="1"/>
    </xf>
    <xf numFmtId="167" fontId="60" fillId="0" borderId="18" xfId="6" applyNumberFormat="1" applyFont="1" applyFill="1" applyBorder="1" applyAlignment="1">
      <alignment horizontal="right" vertical="top" wrapText="1" readingOrder="1"/>
    </xf>
    <xf numFmtId="167" fontId="60" fillId="0" borderId="18" xfId="6" applyNumberFormat="1" applyFont="1" applyFill="1" applyBorder="1" applyAlignment="1">
      <alignment horizontal="right" vertical="top" wrapText="1" readingOrder="1"/>
    </xf>
    <xf numFmtId="0" fontId="23" fillId="0" borderId="19" xfId="6" applyNumberFormat="1" applyFont="1" applyFill="1" applyBorder="1" applyAlignment="1">
      <alignment vertical="top" wrapText="1"/>
    </xf>
    <xf numFmtId="168" fontId="60" fillId="0" borderId="18" xfId="6" applyNumberFormat="1" applyFont="1" applyFill="1" applyBorder="1" applyAlignment="1">
      <alignment horizontal="center" vertical="top" wrapText="1" readingOrder="1"/>
    </xf>
    <xf numFmtId="0" fontId="60" fillId="0" borderId="18" xfId="6" applyNumberFormat="1" applyFont="1" applyFill="1" applyBorder="1" applyAlignment="1">
      <alignment horizontal="left" vertical="top" wrapText="1" readingOrder="1"/>
    </xf>
    <xf numFmtId="0" fontId="60" fillId="0" borderId="18" xfId="6" applyNumberFormat="1" applyFont="1" applyFill="1" applyBorder="1" applyAlignment="1">
      <alignment horizontal="center" vertical="top" wrapText="1" readingOrder="1"/>
    </xf>
    <xf numFmtId="0" fontId="60" fillId="0" borderId="18" xfId="6" applyNumberFormat="1" applyFont="1" applyFill="1" applyBorder="1" applyAlignment="1">
      <alignment horizontal="center" vertical="top" wrapText="1" readingOrder="1"/>
    </xf>
    <xf numFmtId="0" fontId="23" fillId="0" borderId="20" xfId="6" applyNumberFormat="1" applyFont="1" applyFill="1" applyBorder="1" applyAlignment="1">
      <alignment vertical="top" wrapText="1"/>
    </xf>
    <xf numFmtId="0" fontId="31" fillId="0" borderId="21" xfId="6" applyNumberFormat="1" applyFont="1" applyFill="1" applyBorder="1" applyAlignment="1">
      <alignment horizontal="center" vertical="center" wrapText="1" readingOrder="1"/>
    </xf>
    <xf numFmtId="0" fontId="31" fillId="0" borderId="21" xfId="6" applyNumberFormat="1" applyFont="1" applyFill="1" applyBorder="1" applyAlignment="1">
      <alignment horizontal="center" vertical="center" wrapText="1" readingOrder="1"/>
    </xf>
    <xf numFmtId="0" fontId="23" fillId="0" borderId="22" xfId="6" applyNumberFormat="1" applyFont="1" applyFill="1" applyBorder="1" applyAlignment="1">
      <alignment vertical="top" wrapText="1"/>
    </xf>
    <xf numFmtId="0" fontId="60" fillId="0" borderId="21" xfId="6" applyNumberFormat="1" applyFont="1" applyFill="1" applyBorder="1" applyAlignment="1">
      <alignment horizontal="center" vertical="center" wrapText="1" readingOrder="1"/>
    </xf>
    <xf numFmtId="0" fontId="62" fillId="0" borderId="21" xfId="6" applyNumberFormat="1" applyFont="1" applyFill="1" applyBorder="1" applyAlignment="1">
      <alignment horizontal="center" vertical="top" wrapText="1" readingOrder="1"/>
    </xf>
    <xf numFmtId="0" fontId="62" fillId="0" borderId="21" xfId="6" applyNumberFormat="1" applyFont="1" applyFill="1" applyBorder="1" applyAlignment="1">
      <alignment horizontal="center" vertical="top" wrapText="1" readingOrder="1"/>
    </xf>
    <xf numFmtId="0" fontId="62" fillId="0" borderId="21" xfId="6" applyNumberFormat="1" applyFont="1" applyFill="1" applyBorder="1" applyAlignment="1">
      <alignment horizontal="center" vertical="center" wrapText="1" readingOrder="1"/>
    </xf>
    <xf numFmtId="0" fontId="23" fillId="0" borderId="23" xfId="6" applyNumberFormat="1" applyFont="1" applyFill="1" applyBorder="1" applyAlignment="1">
      <alignment vertical="top" wrapText="1"/>
    </xf>
    <xf numFmtId="0" fontId="62" fillId="0" borderId="24" xfId="6" applyNumberFormat="1" applyFont="1" applyFill="1" applyBorder="1" applyAlignment="1">
      <alignment horizontal="center" wrapText="1" readingOrder="1"/>
    </xf>
    <xf numFmtId="0" fontId="62" fillId="0" borderId="24" xfId="6" applyNumberFormat="1" applyFont="1" applyFill="1" applyBorder="1" applyAlignment="1">
      <alignment horizontal="center" wrapText="1" readingOrder="1"/>
    </xf>
    <xf numFmtId="0" fontId="62" fillId="0" borderId="18" xfId="6" applyNumberFormat="1" applyFont="1" applyFill="1" applyBorder="1" applyAlignment="1">
      <alignment horizontal="center" wrapText="1" readingOrder="1"/>
    </xf>
    <xf numFmtId="0" fontId="31" fillId="0" borderId="0" xfId="6" applyNumberFormat="1" applyFont="1" applyFill="1" applyBorder="1" applyAlignment="1">
      <alignment horizontal="right" vertical="center" wrapText="1" readingOrder="1"/>
    </xf>
    <xf numFmtId="0" fontId="63" fillId="0" borderId="18" xfId="6" applyNumberFormat="1" applyFont="1" applyFill="1" applyBorder="1" applyAlignment="1">
      <alignment horizontal="center" vertical="center" wrapText="1" readingOrder="1"/>
    </xf>
    <xf numFmtId="0" fontId="63" fillId="0" borderId="18" xfId="6" applyNumberFormat="1" applyFont="1" applyFill="1" applyBorder="1" applyAlignment="1">
      <alignment horizontal="center" vertical="center" wrapText="1" readingOrder="1"/>
    </xf>
    <xf numFmtId="0" fontId="63" fillId="0" borderId="0" xfId="6" applyNumberFormat="1" applyFont="1" applyFill="1" applyBorder="1" applyAlignment="1">
      <alignment horizontal="right" vertical="center" wrapText="1" readingOrder="1"/>
    </xf>
    <xf numFmtId="0" fontId="63" fillId="0" borderId="18" xfId="6" applyNumberFormat="1" applyFont="1" applyFill="1" applyBorder="1" applyAlignment="1">
      <alignment horizontal="right" vertical="center" wrapText="1" readingOrder="1"/>
    </xf>
    <xf numFmtId="0" fontId="63" fillId="0" borderId="0" xfId="6" applyNumberFormat="1" applyFont="1" applyFill="1" applyBorder="1" applyAlignment="1">
      <alignment horizontal="right" vertical="center" wrapText="1" readingOrder="1"/>
    </xf>
    <xf numFmtId="0" fontId="60" fillId="0" borderId="0" xfId="6" applyNumberFormat="1" applyFont="1" applyFill="1" applyBorder="1" applyAlignment="1">
      <alignment horizontal="left" vertical="center" wrapText="1" readingOrder="1"/>
    </xf>
    <xf numFmtId="0" fontId="63" fillId="0" borderId="24" xfId="6" applyNumberFormat="1" applyFont="1" applyFill="1" applyBorder="1" applyAlignment="1">
      <alignment horizontal="right" vertical="center" wrapText="1" readingOrder="1"/>
    </xf>
    <xf numFmtId="0" fontId="63" fillId="0" borderId="0" xfId="6" applyNumberFormat="1" applyFont="1" applyFill="1" applyBorder="1" applyAlignment="1">
      <alignment horizontal="center" vertical="center" wrapText="1" readingOrder="1"/>
    </xf>
    <xf numFmtId="0" fontId="63" fillId="0" borderId="0" xfId="6" applyNumberFormat="1" applyFont="1" applyFill="1" applyBorder="1" applyAlignment="1">
      <alignment horizontal="center" vertical="center" wrapText="1" readingOrder="1"/>
    </xf>
    <xf numFmtId="0" fontId="63" fillId="0" borderId="22" xfId="6" applyNumberFormat="1" applyFont="1" applyFill="1" applyBorder="1" applyAlignment="1">
      <alignment horizontal="center" vertical="top" wrapText="1" readingOrder="1"/>
    </xf>
    <xf numFmtId="0" fontId="63" fillId="0" borderId="22" xfId="6" applyNumberFormat="1" applyFont="1" applyFill="1" applyBorder="1" applyAlignment="1">
      <alignment horizontal="left" vertical="top" wrapText="1" readingOrder="1"/>
    </xf>
    <xf numFmtId="0" fontId="63" fillId="0" borderId="0" xfId="6" applyNumberFormat="1" applyFont="1" applyFill="1" applyBorder="1" applyAlignment="1">
      <alignment horizontal="center" vertical="top" wrapText="1" readingOrder="1"/>
    </xf>
    <xf numFmtId="0" fontId="64" fillId="0" borderId="0" xfId="6" applyNumberFormat="1" applyFont="1" applyFill="1" applyBorder="1" applyAlignment="1">
      <alignment horizontal="center" vertical="top" wrapText="1" readingOrder="1"/>
    </xf>
    <xf numFmtId="0" fontId="60" fillId="0" borderId="0" xfId="6" applyNumberFormat="1" applyFont="1" applyFill="1" applyBorder="1" applyAlignment="1">
      <alignment horizontal="left" vertical="top" wrapText="1" readingOrder="1"/>
    </xf>
    <xf numFmtId="0" fontId="65" fillId="0" borderId="0" xfId="6" applyNumberFormat="1" applyFont="1" applyFill="1" applyBorder="1" applyAlignment="1">
      <alignment vertical="top" wrapText="1" readingOrder="1"/>
    </xf>
    <xf numFmtId="0" fontId="23" fillId="0" borderId="25" xfId="6" applyNumberFormat="1" applyFont="1" applyFill="1" applyBorder="1" applyAlignment="1">
      <alignment vertical="top" wrapText="1"/>
    </xf>
    <xf numFmtId="0" fontId="23" fillId="0" borderId="26" xfId="6" applyNumberFormat="1" applyFont="1" applyFill="1" applyBorder="1" applyAlignment="1">
      <alignment vertical="top" wrapText="1"/>
    </xf>
    <xf numFmtId="0" fontId="61" fillId="0" borderId="27" xfId="6" applyNumberFormat="1" applyFont="1" applyFill="1" applyBorder="1" applyAlignment="1">
      <alignment horizontal="center" vertical="top" wrapText="1" readingOrder="1"/>
    </xf>
    <xf numFmtId="0" fontId="65" fillId="0" borderId="27" xfId="6" applyNumberFormat="1" applyFont="1" applyFill="1" applyBorder="1" applyAlignment="1">
      <alignment vertical="top" wrapText="1" readingOrder="1"/>
    </xf>
    <xf numFmtId="0" fontId="63" fillId="0" borderId="0" xfId="6" applyNumberFormat="1" applyFont="1" applyFill="1" applyBorder="1" applyAlignment="1">
      <alignment horizontal="center" vertical="top" wrapText="1" readingOrder="1"/>
    </xf>
    <xf numFmtId="0" fontId="60" fillId="0" borderId="18" xfId="6" applyNumberFormat="1" applyFont="1" applyFill="1" applyBorder="1" applyAlignment="1">
      <alignment horizontal="right" vertical="top" wrapText="1" readingOrder="1"/>
    </xf>
    <xf numFmtId="0" fontId="31" fillId="0" borderId="18" xfId="6" applyNumberFormat="1" applyFont="1" applyFill="1" applyBorder="1" applyAlignment="1">
      <alignment horizontal="center" vertical="center" wrapText="1" readingOrder="1"/>
    </xf>
    <xf numFmtId="0" fontId="60" fillId="0" borderId="18" xfId="6" applyNumberFormat="1" applyFont="1" applyFill="1" applyBorder="1" applyAlignment="1">
      <alignment horizontal="center" vertical="center" wrapText="1" readingOrder="1"/>
    </xf>
    <xf numFmtId="0" fontId="23" fillId="0" borderId="28" xfId="6" applyNumberFormat="1" applyFont="1" applyFill="1" applyBorder="1" applyAlignment="1">
      <alignment vertical="top" wrapText="1"/>
    </xf>
    <xf numFmtId="0" fontId="62" fillId="0" borderId="29" xfId="6" applyNumberFormat="1" applyFont="1" applyFill="1" applyBorder="1" applyAlignment="1">
      <alignment horizontal="center" vertical="center" wrapText="1" readingOrder="1"/>
    </xf>
    <xf numFmtId="0" fontId="62" fillId="0" borderId="0" xfId="6" applyNumberFormat="1" applyFont="1" applyFill="1" applyBorder="1" applyAlignment="1">
      <alignment horizontal="center" vertical="center" wrapText="1" readingOrder="1"/>
    </xf>
    <xf numFmtId="0" fontId="62" fillId="0" borderId="29" xfId="6" applyNumberFormat="1" applyFont="1" applyFill="1" applyBorder="1" applyAlignment="1">
      <alignment horizontal="center" vertical="top" wrapText="1" readingOrder="1"/>
    </xf>
    <xf numFmtId="0" fontId="62" fillId="0" borderId="0" xfId="6" applyNumberFormat="1" applyFont="1" applyFill="1" applyBorder="1" applyAlignment="1">
      <alignment horizontal="center" vertical="top" wrapText="1" readingOrder="1"/>
    </xf>
    <xf numFmtId="0" fontId="62" fillId="0" borderId="29" xfId="6" applyNumberFormat="1" applyFont="1" applyFill="1" applyBorder="1" applyAlignment="1">
      <alignment horizontal="center" wrapText="1" readingOrder="1"/>
    </xf>
    <xf numFmtId="0" fontId="62" fillId="0" borderId="18" xfId="6" applyNumberFormat="1" applyFont="1" applyFill="1" applyBorder="1" applyAlignment="1">
      <alignment horizontal="center" vertical="center" wrapText="1" readingOrder="1"/>
    </xf>
    <xf numFmtId="169" fontId="60" fillId="0" borderId="18" xfId="6" applyNumberFormat="1" applyFont="1" applyFill="1" applyBorder="1" applyAlignment="1">
      <alignment horizontal="right" vertical="top" wrapText="1" readingOrder="1"/>
    </xf>
    <xf numFmtId="0" fontId="62" fillId="0" borderId="18" xfId="6" applyNumberFormat="1" applyFont="1" applyFill="1" applyBorder="1" applyAlignment="1">
      <alignment horizontal="center" vertical="top" wrapText="1" readingOrder="1"/>
    </xf>
    <xf numFmtId="0" fontId="62" fillId="0" borderId="0" xfId="6" applyNumberFormat="1" applyFont="1" applyFill="1" applyBorder="1" applyAlignment="1">
      <alignment horizontal="center" wrapText="1" readingOrder="1"/>
    </xf>
    <xf numFmtId="0" fontId="31" fillId="0" borderId="0" xfId="6" applyNumberFormat="1" applyFont="1" applyFill="1" applyBorder="1" applyAlignment="1">
      <alignment horizontal="right" wrapText="1" readingOrder="1"/>
    </xf>
    <xf numFmtId="0" fontId="63" fillId="0" borderId="18" xfId="6" applyNumberFormat="1" applyFont="1" applyFill="1" applyBorder="1" applyAlignment="1">
      <alignment horizontal="left" vertical="top" wrapText="1" readingOrder="1"/>
    </xf>
    <xf numFmtId="0" fontId="63" fillId="0" borderId="0" xfId="6" applyNumberFormat="1" applyFont="1" applyFill="1" applyBorder="1" applyAlignment="1">
      <alignment horizontal="right" vertical="top" wrapText="1" readingOrder="1"/>
    </xf>
    <xf numFmtId="0" fontId="63" fillId="0" borderId="18" xfId="6" applyNumberFormat="1" applyFont="1" applyFill="1" applyBorder="1" applyAlignment="1">
      <alignment horizontal="right" vertical="top" wrapText="1" readingOrder="1"/>
    </xf>
    <xf numFmtId="0" fontId="66" fillId="0" borderId="0" xfId="6" applyNumberFormat="1" applyFont="1" applyFill="1" applyBorder="1" applyAlignment="1">
      <alignment horizontal="center" vertical="top" wrapText="1" readingOrder="1"/>
    </xf>
    <xf numFmtId="0" fontId="66" fillId="0" borderId="22" xfId="6" applyNumberFormat="1" applyFont="1" applyFill="1" applyBorder="1" applyAlignment="1">
      <alignment horizontal="center" vertical="top" wrapText="1" readingOrder="1"/>
    </xf>
    <xf numFmtId="0" fontId="27" fillId="0" borderId="0" xfId="0" applyFont="1" applyAlignment="1">
      <alignment horizontal="justify" vertical="center" wrapText="1"/>
    </xf>
    <xf numFmtId="0" fontId="27" fillId="0" borderId="0" xfId="0" applyFont="1" applyAlignment="1">
      <alignment horizontal="right" vertical="center" wrapText="1"/>
    </xf>
    <xf numFmtId="0" fontId="28" fillId="0" borderId="30" xfId="0" applyFont="1" applyBorder="1" applyAlignment="1">
      <alignment horizontal="center" vertical="center" wrapText="1"/>
    </xf>
    <xf numFmtId="0" fontId="28" fillId="0" borderId="31" xfId="0" applyFont="1" applyBorder="1" applyAlignment="1">
      <alignment horizontal="center" vertical="center" wrapText="1"/>
    </xf>
    <xf numFmtId="0" fontId="27" fillId="0" borderId="32" xfId="0" applyFont="1" applyBorder="1" applyAlignment="1">
      <alignment vertical="center" wrapText="1"/>
    </xf>
    <xf numFmtId="0" fontId="27" fillId="0" borderId="33"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33" xfId="0" applyFont="1" applyBorder="1" applyAlignment="1">
      <alignment horizontal="center" vertical="center" wrapText="1"/>
    </xf>
  </cellXfs>
  <cellStyles count="7">
    <cellStyle name="Įprastas" xfId="0" builtinId="0"/>
    <cellStyle name="Įprastas 2" xfId="1"/>
    <cellStyle name="Įprastas 2 2" xfId="2"/>
    <cellStyle name="Įprastas 3" xfId="5"/>
    <cellStyle name="Normal" xfId="6"/>
    <cellStyle name="Normal_biudz uz 2001 atskaitomybe3" xfId="3"/>
    <cellStyle name="Normal_TRECFORMantras200133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396815</xdr:colOff>
      <xdr:row>0</xdr:row>
      <xdr:rowOff>120770</xdr:rowOff>
    </xdr:from>
    <xdr:ext cx="184731" cy="264560"/>
    <xdr:sp macro="" textlink="">
      <xdr:nvSpPr>
        <xdr:cNvPr id="2" name="TextBox 1"/>
        <xdr:cNvSpPr txBox="1"/>
      </xdr:nvSpPr>
      <xdr:spPr>
        <a:xfrm>
          <a:off x="396815" y="1207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twoCellAnchor>
    <xdr:from>
      <xdr:col>5</xdr:col>
      <xdr:colOff>500332</xdr:colOff>
      <xdr:row>5</xdr:row>
      <xdr:rowOff>172529</xdr:rowOff>
    </xdr:from>
    <xdr:to>
      <xdr:col>5</xdr:col>
      <xdr:colOff>2475781</xdr:colOff>
      <xdr:row>8</xdr:row>
      <xdr:rowOff>77638</xdr:rowOff>
    </xdr:to>
    <xdr:sp macro="" textlink="">
      <xdr:nvSpPr>
        <xdr:cNvPr id="5121" name="Text Box 4"/>
        <xdr:cNvSpPr txBox="1">
          <a:spLocks noChangeArrowheads="1"/>
        </xdr:cNvSpPr>
      </xdr:nvSpPr>
      <xdr:spPr bwMode="auto">
        <a:xfrm>
          <a:off x="5098211" y="1130061"/>
          <a:ext cx="1975449" cy="44857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lt-LT" sz="1200" b="0" i="0" u="none" strike="noStrike" baseline="0">
              <a:solidFill>
                <a:srgbClr val="000000"/>
              </a:solidFill>
              <a:latin typeface="Times New Roman"/>
              <a:cs typeface="Times New Roman"/>
            </a:rPr>
            <a:t>2017-10-20  Nr. S-285</a:t>
          </a:r>
        </a:p>
        <a:p>
          <a:pPr algn="l" rtl="0">
            <a:defRPr sz="1000"/>
          </a:pPr>
          <a:r>
            <a:rPr lang="lt-LT" sz="1200" b="0" i="0" u="none" strike="noStrike" baseline="0">
              <a:solidFill>
                <a:srgbClr val="000000"/>
              </a:solidFill>
              <a:latin typeface="Times New Roman"/>
              <a:cs typeface="Times New Roman"/>
            </a:rPr>
            <a:t> </a:t>
          </a:r>
        </a:p>
      </xdr:txBody>
    </xdr: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17" Type="http://schemas.openxmlformats.org/officeDocument/2006/relationships/hyperlink" Target="http://biudzetasvs/dukumentai?eil=0&amp;stulp=3&amp;lent=1" TargetMode="External"/><Relationship Id="rId21" Type="http://schemas.openxmlformats.org/officeDocument/2006/relationships/hyperlink" Target="http://biudzetasvs/dukumentai?eil=0&amp;stulp=3&amp;lent=1" TargetMode="External"/><Relationship Id="rId324" Type="http://schemas.openxmlformats.org/officeDocument/2006/relationships/hyperlink" Target="http://biudzetasvs/dukumentai?eil=0&amp;stulp=6&amp;lent=1" TargetMode="External"/><Relationship Id="rId531" Type="http://schemas.openxmlformats.org/officeDocument/2006/relationships/hyperlink" Target="http://biudzetasvs/dukumentai?eil=0&amp;stulp=1&amp;lent=2" TargetMode="External"/><Relationship Id="rId170" Type="http://schemas.openxmlformats.org/officeDocument/2006/relationships/hyperlink" Target="http://biudzetasvs/dukumentai?eil=0&amp;stulp=4&amp;lent=1" TargetMode="External"/><Relationship Id="rId268" Type="http://schemas.openxmlformats.org/officeDocument/2006/relationships/hyperlink" Target="http://biudzetasvs/dukumentai?eil=0&amp;stulp=6&amp;lent=1" TargetMode="External"/><Relationship Id="rId475" Type="http://schemas.openxmlformats.org/officeDocument/2006/relationships/hyperlink" Target="http://biudzetasvs/dukumentai?eil=0&amp;stulp=5&amp;lent=1" TargetMode="External"/><Relationship Id="rId32" Type="http://schemas.openxmlformats.org/officeDocument/2006/relationships/hyperlink" Target="http://biudzetasvs/dukumentai?eil=0&amp;stulp=6&amp;lent=1" TargetMode="External"/><Relationship Id="rId128" Type="http://schemas.openxmlformats.org/officeDocument/2006/relationships/hyperlink" Target="http://biudzetasvs/dukumentai?eil=0&amp;stulp=6&amp;lent=1" TargetMode="External"/><Relationship Id="rId335" Type="http://schemas.openxmlformats.org/officeDocument/2006/relationships/hyperlink" Target="http://biudzetasvs/dukumentai?eil=0&amp;stulp=5&amp;lent=1" TargetMode="External"/><Relationship Id="rId181" Type="http://schemas.openxmlformats.org/officeDocument/2006/relationships/hyperlink" Target="http://biudzetasvs/dukumentai?eil=0&amp;stulp=3&amp;lent=1" TargetMode="External"/><Relationship Id="rId402" Type="http://schemas.openxmlformats.org/officeDocument/2006/relationships/hyperlink" Target="http://biudzetasvs/dukumentai?eil=0&amp;stulp=4&amp;lent=1" TargetMode="External"/><Relationship Id="rId279" Type="http://schemas.openxmlformats.org/officeDocument/2006/relationships/hyperlink" Target="http://biudzetasvs/dukumentai?eil=0&amp;stulp=5&amp;lent=1" TargetMode="External"/><Relationship Id="rId444" Type="http://schemas.openxmlformats.org/officeDocument/2006/relationships/hyperlink" Target="http://biudzetasvs/dukumentai?eil=0&amp;stulp=6&amp;lent=1" TargetMode="External"/><Relationship Id="rId486" Type="http://schemas.openxmlformats.org/officeDocument/2006/relationships/hyperlink" Target="http://biudzetasvs/dukumentai?eil=0&amp;stulp=4&amp;lent=1" TargetMode="External"/><Relationship Id="rId43" Type="http://schemas.openxmlformats.org/officeDocument/2006/relationships/hyperlink" Target="http://biudzetasvs/dukumentai?eil=0&amp;stulp=5&amp;lent=1" TargetMode="External"/><Relationship Id="rId139" Type="http://schemas.openxmlformats.org/officeDocument/2006/relationships/hyperlink" Target="http://biudzetasvs/dukumentai?eil=0&amp;stulp=5&amp;lent=1" TargetMode="External"/><Relationship Id="rId290" Type="http://schemas.openxmlformats.org/officeDocument/2006/relationships/hyperlink" Target="http://biudzetasvs/dukumentai?eil=0&amp;stulp=4&amp;lent=1" TargetMode="External"/><Relationship Id="rId304" Type="http://schemas.openxmlformats.org/officeDocument/2006/relationships/hyperlink" Target="http://biudzetasvs/dukumentai?eil=0&amp;stulp=6&amp;lent=1" TargetMode="External"/><Relationship Id="rId346" Type="http://schemas.openxmlformats.org/officeDocument/2006/relationships/hyperlink" Target="http://biudzetasvs/dukumentai?eil=0&amp;stulp=4&amp;lent=1" TargetMode="External"/><Relationship Id="rId388" Type="http://schemas.openxmlformats.org/officeDocument/2006/relationships/hyperlink" Target="http://biudzetasvs/dukumentai?eil=0&amp;stulp=6&amp;lent=1" TargetMode="External"/><Relationship Id="rId511" Type="http://schemas.openxmlformats.org/officeDocument/2006/relationships/hyperlink" Target="http://biudzetasvs/dukumentai?eil=0&amp;stulp=5&amp;lent=1" TargetMode="External"/><Relationship Id="rId85" Type="http://schemas.openxmlformats.org/officeDocument/2006/relationships/hyperlink" Target="http://biudzetasvs/dukumentai?eil=0&amp;stulp=3&amp;lent=1" TargetMode="External"/><Relationship Id="rId150" Type="http://schemas.openxmlformats.org/officeDocument/2006/relationships/hyperlink" Target="http://biudzetasvs/dukumentai?eil=0&amp;stulp=4&amp;lent=1" TargetMode="External"/><Relationship Id="rId192" Type="http://schemas.openxmlformats.org/officeDocument/2006/relationships/hyperlink" Target="http://biudzetasvs/dukumentai?eil=0&amp;stulp=6&amp;lent=1" TargetMode="External"/><Relationship Id="rId206" Type="http://schemas.openxmlformats.org/officeDocument/2006/relationships/hyperlink" Target="http://biudzetasvs/dukumentai?eil=0&amp;stulp=4&amp;lent=1" TargetMode="External"/><Relationship Id="rId413" Type="http://schemas.openxmlformats.org/officeDocument/2006/relationships/hyperlink" Target="http://biudzetasvs/dukumentai?eil=0&amp;stulp=3&amp;lent=1" TargetMode="External"/><Relationship Id="rId248" Type="http://schemas.openxmlformats.org/officeDocument/2006/relationships/hyperlink" Target="http://biudzetasvs/dukumentai?eil=0&amp;stulp=6&amp;lent=1" TargetMode="External"/><Relationship Id="rId455" Type="http://schemas.openxmlformats.org/officeDocument/2006/relationships/hyperlink" Target="http://biudzetasvs/dukumentai?eil=0&amp;stulp=5&amp;lent=1" TargetMode="External"/><Relationship Id="rId497" Type="http://schemas.openxmlformats.org/officeDocument/2006/relationships/hyperlink" Target="http://biudzetasvs/dukumentai?eil=0&amp;stulp=3&amp;lent=1" TargetMode="External"/><Relationship Id="rId12" Type="http://schemas.openxmlformats.org/officeDocument/2006/relationships/hyperlink" Target="http://biudzetasvs/dukumentai?eil=0&amp;stulp=6&amp;lent=1" TargetMode="External"/><Relationship Id="rId108" Type="http://schemas.openxmlformats.org/officeDocument/2006/relationships/hyperlink" Target="http://biudzetasvs/dukumentai?eil=0&amp;stulp=6&amp;lent=1" TargetMode="External"/><Relationship Id="rId315" Type="http://schemas.openxmlformats.org/officeDocument/2006/relationships/hyperlink" Target="http://biudzetasvs/dukumentai?eil=0&amp;stulp=5&amp;lent=1" TargetMode="External"/><Relationship Id="rId357" Type="http://schemas.openxmlformats.org/officeDocument/2006/relationships/hyperlink" Target="http://biudzetasvs/dukumentai?eil=0&amp;stulp=3&amp;lent=1" TargetMode="External"/><Relationship Id="rId522" Type="http://schemas.openxmlformats.org/officeDocument/2006/relationships/hyperlink" Target="http://biudzetasvs/dukumentai?eil=0&amp;stulp=4&amp;lent=1" TargetMode="External"/><Relationship Id="rId54" Type="http://schemas.openxmlformats.org/officeDocument/2006/relationships/hyperlink" Target="http://biudzetasvs/dukumentai?eil=0&amp;stulp=4&amp;lent=1" TargetMode="External"/><Relationship Id="rId96" Type="http://schemas.openxmlformats.org/officeDocument/2006/relationships/hyperlink" Target="http://biudzetasvs/dukumentai?eil=0&amp;stulp=6&amp;lent=1" TargetMode="External"/><Relationship Id="rId161" Type="http://schemas.openxmlformats.org/officeDocument/2006/relationships/hyperlink" Target="http://biudzetasvs/dukumentai?eil=0&amp;stulp=3&amp;lent=1" TargetMode="External"/><Relationship Id="rId217" Type="http://schemas.openxmlformats.org/officeDocument/2006/relationships/hyperlink" Target="http://biudzetasvs/dukumentai?eil=0&amp;stulp=3&amp;lent=1" TargetMode="External"/><Relationship Id="rId399" Type="http://schemas.openxmlformats.org/officeDocument/2006/relationships/hyperlink" Target="http://biudzetasvs/dukumentai?eil=0&amp;stulp=5&amp;lent=1" TargetMode="External"/><Relationship Id="rId259" Type="http://schemas.openxmlformats.org/officeDocument/2006/relationships/hyperlink" Target="http://biudzetasvs/dukumentai?eil=0&amp;stulp=5&amp;lent=1" TargetMode="External"/><Relationship Id="rId424" Type="http://schemas.openxmlformats.org/officeDocument/2006/relationships/hyperlink" Target="http://biudzetasvs/dukumentai?eil=0&amp;stulp=6&amp;lent=1" TargetMode="External"/><Relationship Id="rId466" Type="http://schemas.openxmlformats.org/officeDocument/2006/relationships/hyperlink" Target="http://biudzetasvs/dukumentai?eil=0&amp;stulp=4&amp;lent=1" TargetMode="External"/><Relationship Id="rId23" Type="http://schemas.openxmlformats.org/officeDocument/2006/relationships/hyperlink" Target="http://biudzetasvs/dukumentai?eil=0&amp;stulp=5&amp;lent=1" TargetMode="External"/><Relationship Id="rId119" Type="http://schemas.openxmlformats.org/officeDocument/2006/relationships/hyperlink" Target="http://biudzetasvs/dukumentai?eil=0&amp;stulp=5&amp;lent=1" TargetMode="External"/><Relationship Id="rId270" Type="http://schemas.openxmlformats.org/officeDocument/2006/relationships/hyperlink" Target="http://biudzetasvs/dukumentai?eil=0&amp;stulp=4&amp;lent=1" TargetMode="External"/><Relationship Id="rId326" Type="http://schemas.openxmlformats.org/officeDocument/2006/relationships/hyperlink" Target="http://biudzetasvs/dukumentai?eil=0&amp;stulp=4&amp;lent=1" TargetMode="External"/><Relationship Id="rId533" Type="http://schemas.openxmlformats.org/officeDocument/2006/relationships/hyperlink" Target="http://biudzetasvs/dukumentai?eil=0&amp;stulp=1&amp;lent=2" TargetMode="External"/><Relationship Id="rId65" Type="http://schemas.openxmlformats.org/officeDocument/2006/relationships/hyperlink" Target="http://biudzetasvs/dukumentai?eil=0&amp;stulp=3&amp;lent=1" TargetMode="External"/><Relationship Id="rId130" Type="http://schemas.openxmlformats.org/officeDocument/2006/relationships/hyperlink" Target="http://biudzetasvs/dukumentai?eil=0&amp;stulp=4&amp;lent=1" TargetMode="External"/><Relationship Id="rId368" Type="http://schemas.openxmlformats.org/officeDocument/2006/relationships/hyperlink" Target="http://biudzetasvs/dukumentai?eil=0&amp;stulp=6&amp;lent=1" TargetMode="External"/><Relationship Id="rId172" Type="http://schemas.openxmlformats.org/officeDocument/2006/relationships/hyperlink" Target="http://biudzetasvs/dukumentai?eil=0&amp;stulp=6&amp;lent=1" TargetMode="External"/><Relationship Id="rId228" Type="http://schemas.openxmlformats.org/officeDocument/2006/relationships/hyperlink" Target="http://biudzetasvs/dukumentai?eil=0&amp;stulp=6&amp;lent=1" TargetMode="External"/><Relationship Id="rId435" Type="http://schemas.openxmlformats.org/officeDocument/2006/relationships/hyperlink" Target="http://biudzetasvs/dukumentai?eil=0&amp;stulp=5&amp;lent=1" TargetMode="External"/><Relationship Id="rId477" Type="http://schemas.openxmlformats.org/officeDocument/2006/relationships/hyperlink" Target="http://biudzetasvs/dukumentai?eil=0&amp;stulp=3&amp;lent=1" TargetMode="External"/><Relationship Id="rId281" Type="http://schemas.openxmlformats.org/officeDocument/2006/relationships/hyperlink" Target="http://biudzetasvs/dukumentai?eil=0&amp;stulp=3&amp;lent=1" TargetMode="External"/><Relationship Id="rId337" Type="http://schemas.openxmlformats.org/officeDocument/2006/relationships/hyperlink" Target="http://biudzetasvs/dukumentai?eil=0&amp;stulp=3&amp;lent=1" TargetMode="External"/><Relationship Id="rId502" Type="http://schemas.openxmlformats.org/officeDocument/2006/relationships/hyperlink" Target="http://biudzetasvs/dukumentai?eil=0&amp;stulp=4&amp;lent=1" TargetMode="External"/><Relationship Id="rId34" Type="http://schemas.openxmlformats.org/officeDocument/2006/relationships/hyperlink" Target="http://biudzetasvs/dukumentai?eil=0&amp;stulp=4&amp;lent=1" TargetMode="External"/><Relationship Id="rId76" Type="http://schemas.openxmlformats.org/officeDocument/2006/relationships/hyperlink" Target="http://biudzetasvs/dukumentai?eil=0&amp;stulp=6&amp;lent=1" TargetMode="External"/><Relationship Id="rId141" Type="http://schemas.openxmlformats.org/officeDocument/2006/relationships/hyperlink" Target="http://biudzetasvs/dukumentai?eil=0&amp;stulp=3&amp;lent=1" TargetMode="External"/><Relationship Id="rId379" Type="http://schemas.openxmlformats.org/officeDocument/2006/relationships/hyperlink" Target="http://biudzetasvs/dukumentai?eil=0&amp;stulp=5&amp;lent=1" TargetMode="External"/><Relationship Id="rId7" Type="http://schemas.openxmlformats.org/officeDocument/2006/relationships/hyperlink" Target="http://biudzetasvs/dukumentai?eil=0&amp;stulp=5&amp;lent=1" TargetMode="External"/><Relationship Id="rId183" Type="http://schemas.openxmlformats.org/officeDocument/2006/relationships/hyperlink" Target="http://biudzetasvs/dukumentai?eil=0&amp;stulp=5&amp;lent=1" TargetMode="External"/><Relationship Id="rId239" Type="http://schemas.openxmlformats.org/officeDocument/2006/relationships/hyperlink" Target="http://biudzetasvs/dukumentai?eil=0&amp;stulp=5&amp;lent=1" TargetMode="External"/><Relationship Id="rId390" Type="http://schemas.openxmlformats.org/officeDocument/2006/relationships/hyperlink" Target="http://biudzetasvs/dukumentai?eil=0&amp;stulp=4&amp;lent=1" TargetMode="External"/><Relationship Id="rId404" Type="http://schemas.openxmlformats.org/officeDocument/2006/relationships/hyperlink" Target="http://biudzetasvs/dukumentai?eil=0&amp;stulp=6&amp;lent=1" TargetMode="External"/><Relationship Id="rId446" Type="http://schemas.openxmlformats.org/officeDocument/2006/relationships/hyperlink" Target="http://biudzetasvs/dukumentai?eil=0&amp;stulp=4&amp;lent=1" TargetMode="External"/><Relationship Id="rId250" Type="http://schemas.openxmlformats.org/officeDocument/2006/relationships/hyperlink" Target="http://biudzetasvs/dukumentai?eil=0&amp;stulp=4&amp;lent=1" TargetMode="External"/><Relationship Id="rId292" Type="http://schemas.openxmlformats.org/officeDocument/2006/relationships/hyperlink" Target="http://biudzetasvs/dukumentai?eil=0&amp;stulp=6&amp;lent=1" TargetMode="External"/><Relationship Id="rId306" Type="http://schemas.openxmlformats.org/officeDocument/2006/relationships/hyperlink" Target="http://biudzetasvs/dukumentai?eil=0&amp;stulp=4&amp;lent=1" TargetMode="External"/><Relationship Id="rId488" Type="http://schemas.openxmlformats.org/officeDocument/2006/relationships/hyperlink" Target="http://biudzetasvs/dukumentai?eil=0&amp;stulp=6&amp;lent=1" TargetMode="External"/><Relationship Id="rId45" Type="http://schemas.openxmlformats.org/officeDocument/2006/relationships/hyperlink" Target="http://biudzetasvs/dukumentai?eil=0&amp;stulp=3&amp;lent=1" TargetMode="External"/><Relationship Id="rId87" Type="http://schemas.openxmlformats.org/officeDocument/2006/relationships/hyperlink" Target="http://biudzetasvs/dukumentai?eil=0&amp;stulp=5&amp;lent=1" TargetMode="External"/><Relationship Id="rId110" Type="http://schemas.openxmlformats.org/officeDocument/2006/relationships/hyperlink" Target="http://biudzetasvs/dukumentai?eil=0&amp;stulp=4&amp;lent=1" TargetMode="External"/><Relationship Id="rId348" Type="http://schemas.openxmlformats.org/officeDocument/2006/relationships/hyperlink" Target="http://biudzetasvs/dukumentai?eil=0&amp;stulp=6&amp;lent=1" TargetMode="External"/><Relationship Id="rId513" Type="http://schemas.openxmlformats.org/officeDocument/2006/relationships/hyperlink" Target="http://biudzetasvs/dukumentai?eil=0&amp;stulp=3&amp;lent=1" TargetMode="External"/><Relationship Id="rId152" Type="http://schemas.openxmlformats.org/officeDocument/2006/relationships/hyperlink" Target="http://biudzetasvs/dukumentai?eil=0&amp;stulp=6&amp;lent=1" TargetMode="External"/><Relationship Id="rId194" Type="http://schemas.openxmlformats.org/officeDocument/2006/relationships/hyperlink" Target="http://biudzetasvs/dukumentai?eil=0&amp;stulp=4&amp;lent=1" TargetMode="External"/><Relationship Id="rId208" Type="http://schemas.openxmlformats.org/officeDocument/2006/relationships/hyperlink" Target="http://biudzetasvs/dukumentai?eil=0&amp;stulp=6&amp;lent=1" TargetMode="External"/><Relationship Id="rId415" Type="http://schemas.openxmlformats.org/officeDocument/2006/relationships/hyperlink" Target="http://biudzetasvs/dukumentai?eil=0&amp;stulp=5&amp;lent=1" TargetMode="External"/><Relationship Id="rId457" Type="http://schemas.openxmlformats.org/officeDocument/2006/relationships/hyperlink" Target="http://biudzetasvs/dukumentai?eil=0&amp;stulp=3&amp;lent=1" TargetMode="External"/><Relationship Id="rId261" Type="http://schemas.openxmlformats.org/officeDocument/2006/relationships/hyperlink" Target="http://biudzetasvs/dukumentai?eil=0&amp;stulp=3&amp;lent=1" TargetMode="External"/><Relationship Id="rId499" Type="http://schemas.openxmlformats.org/officeDocument/2006/relationships/hyperlink" Target="http://biudzetasvs/dukumentai?eil=0&amp;stulp=5&amp;lent=1" TargetMode="External"/><Relationship Id="rId14" Type="http://schemas.openxmlformats.org/officeDocument/2006/relationships/hyperlink" Target="http://biudzetasvs/dukumentai?eil=0&amp;stulp=4&amp;lent=1" TargetMode="External"/><Relationship Id="rId56" Type="http://schemas.openxmlformats.org/officeDocument/2006/relationships/hyperlink" Target="http://biudzetasvs/dukumentai?eil=0&amp;stulp=6&amp;lent=1" TargetMode="External"/><Relationship Id="rId317" Type="http://schemas.openxmlformats.org/officeDocument/2006/relationships/hyperlink" Target="http://biudzetasvs/dukumentai?eil=0&amp;stulp=3&amp;lent=1" TargetMode="External"/><Relationship Id="rId359" Type="http://schemas.openxmlformats.org/officeDocument/2006/relationships/hyperlink" Target="http://biudzetasvs/dukumentai?eil=0&amp;stulp=5&amp;lent=1" TargetMode="External"/><Relationship Id="rId524" Type="http://schemas.openxmlformats.org/officeDocument/2006/relationships/hyperlink" Target="http://biudzetasvs/dukumentai?eil=0&amp;stulp=6&amp;lent=1" TargetMode="External"/><Relationship Id="rId98" Type="http://schemas.openxmlformats.org/officeDocument/2006/relationships/hyperlink" Target="http://biudzetasvs/dukumentai?eil=0&amp;stulp=4&amp;lent=1" TargetMode="External"/><Relationship Id="rId121" Type="http://schemas.openxmlformats.org/officeDocument/2006/relationships/hyperlink" Target="http://biudzetasvs/dukumentai?eil=0&amp;stulp=3&amp;lent=1" TargetMode="External"/><Relationship Id="rId163" Type="http://schemas.openxmlformats.org/officeDocument/2006/relationships/hyperlink" Target="http://biudzetasvs/dukumentai?eil=0&amp;stulp=5&amp;lent=1" TargetMode="External"/><Relationship Id="rId219" Type="http://schemas.openxmlformats.org/officeDocument/2006/relationships/hyperlink" Target="http://biudzetasvs/dukumentai?eil=0&amp;stulp=5&amp;lent=1" TargetMode="External"/><Relationship Id="rId370" Type="http://schemas.openxmlformats.org/officeDocument/2006/relationships/hyperlink" Target="http://biudzetasvs/dukumentai?eil=0&amp;stulp=4&amp;lent=1" TargetMode="External"/><Relationship Id="rId426" Type="http://schemas.openxmlformats.org/officeDocument/2006/relationships/hyperlink" Target="http://biudzetasvs/dukumentai?eil=0&amp;stulp=4&amp;lent=1" TargetMode="External"/><Relationship Id="rId230" Type="http://schemas.openxmlformats.org/officeDocument/2006/relationships/hyperlink" Target="http://biudzetasvs/dukumentai?eil=0&amp;stulp=4&amp;lent=1" TargetMode="External"/><Relationship Id="rId468" Type="http://schemas.openxmlformats.org/officeDocument/2006/relationships/hyperlink" Target="http://biudzetasvs/dukumentai?eil=0&amp;stulp=6&amp;lent=1" TargetMode="External"/><Relationship Id="rId25" Type="http://schemas.openxmlformats.org/officeDocument/2006/relationships/hyperlink" Target="http://biudzetasvs/dukumentai?eil=0&amp;stulp=3&amp;lent=1" TargetMode="External"/><Relationship Id="rId67" Type="http://schemas.openxmlformats.org/officeDocument/2006/relationships/hyperlink" Target="http://biudzetasvs/dukumentai?eil=0&amp;stulp=5&amp;lent=1" TargetMode="External"/><Relationship Id="rId272" Type="http://schemas.openxmlformats.org/officeDocument/2006/relationships/hyperlink" Target="http://biudzetasvs/dukumentai?eil=0&amp;stulp=6&amp;lent=1" TargetMode="External"/><Relationship Id="rId328" Type="http://schemas.openxmlformats.org/officeDocument/2006/relationships/hyperlink" Target="http://biudzetasvs/dukumentai?eil=0&amp;stulp=6&amp;lent=1" TargetMode="External"/><Relationship Id="rId535" Type="http://schemas.openxmlformats.org/officeDocument/2006/relationships/printerSettings" Target="../printerSettings/printerSettings15.bin"/><Relationship Id="rId132" Type="http://schemas.openxmlformats.org/officeDocument/2006/relationships/hyperlink" Target="http://biudzetasvs/dukumentai?eil=0&amp;stulp=6&amp;lent=1" TargetMode="External"/><Relationship Id="rId174" Type="http://schemas.openxmlformats.org/officeDocument/2006/relationships/hyperlink" Target="http://biudzetasvs/dukumentai?eil=0&amp;stulp=4&amp;lent=1" TargetMode="External"/><Relationship Id="rId381" Type="http://schemas.openxmlformats.org/officeDocument/2006/relationships/hyperlink" Target="http://biudzetasvs/dukumentai?eil=0&amp;stulp=3&amp;lent=1" TargetMode="External"/><Relationship Id="rId241" Type="http://schemas.openxmlformats.org/officeDocument/2006/relationships/hyperlink" Target="http://biudzetasvs/dukumentai?eil=0&amp;stulp=3&amp;lent=1" TargetMode="External"/><Relationship Id="rId437" Type="http://schemas.openxmlformats.org/officeDocument/2006/relationships/hyperlink" Target="http://biudzetasvs/dukumentai?eil=0&amp;stulp=3&amp;lent=1" TargetMode="External"/><Relationship Id="rId479" Type="http://schemas.openxmlformats.org/officeDocument/2006/relationships/hyperlink" Target="http://biudzetasvs/dukumentai?eil=0&amp;stulp=5&amp;lent=1" TargetMode="External"/><Relationship Id="rId36" Type="http://schemas.openxmlformats.org/officeDocument/2006/relationships/hyperlink" Target="http://biudzetasvs/dukumentai?eil=0&amp;stulp=6&amp;lent=1" TargetMode="External"/><Relationship Id="rId283" Type="http://schemas.openxmlformats.org/officeDocument/2006/relationships/hyperlink" Target="http://biudzetasvs/dukumentai?eil=0&amp;stulp=5&amp;lent=1" TargetMode="External"/><Relationship Id="rId339" Type="http://schemas.openxmlformats.org/officeDocument/2006/relationships/hyperlink" Target="http://biudzetasvs/dukumentai?eil=0&amp;stulp=5&amp;lent=1" TargetMode="External"/><Relationship Id="rId490" Type="http://schemas.openxmlformats.org/officeDocument/2006/relationships/hyperlink" Target="http://biudzetasvs/dukumentai?eil=0&amp;stulp=4&amp;lent=1" TargetMode="External"/><Relationship Id="rId504" Type="http://schemas.openxmlformats.org/officeDocument/2006/relationships/hyperlink" Target="http://biudzetasvs/dukumentai?eil=0&amp;stulp=6&amp;lent=1" TargetMode="External"/><Relationship Id="rId78" Type="http://schemas.openxmlformats.org/officeDocument/2006/relationships/hyperlink" Target="http://biudzetasvs/dukumentai?eil=0&amp;stulp=4&amp;lent=1" TargetMode="External"/><Relationship Id="rId101" Type="http://schemas.openxmlformats.org/officeDocument/2006/relationships/hyperlink" Target="http://biudzetasvs/dukumentai?eil=0&amp;stulp=3&amp;lent=1" TargetMode="External"/><Relationship Id="rId143" Type="http://schemas.openxmlformats.org/officeDocument/2006/relationships/hyperlink" Target="http://biudzetasvs/dukumentai?eil=0&amp;stulp=5&amp;lent=1" TargetMode="External"/><Relationship Id="rId185" Type="http://schemas.openxmlformats.org/officeDocument/2006/relationships/hyperlink" Target="http://biudzetasvs/dukumentai?eil=0&amp;stulp=3&amp;lent=1" TargetMode="External"/><Relationship Id="rId350" Type="http://schemas.openxmlformats.org/officeDocument/2006/relationships/hyperlink" Target="http://biudzetasvs/dukumentai?eil=0&amp;stulp=4&amp;lent=1" TargetMode="External"/><Relationship Id="rId406" Type="http://schemas.openxmlformats.org/officeDocument/2006/relationships/hyperlink" Target="http://biudzetasvs/dukumentai?eil=0&amp;stulp=4&amp;lent=1" TargetMode="External"/><Relationship Id="rId9" Type="http://schemas.openxmlformats.org/officeDocument/2006/relationships/hyperlink" Target="http://biudzetasvs/dukumentai?eil=0&amp;stulp=3&amp;lent=1" TargetMode="External"/><Relationship Id="rId210" Type="http://schemas.openxmlformats.org/officeDocument/2006/relationships/hyperlink" Target="http://biudzetasvs/dukumentai?eil=0&amp;stulp=4&amp;lent=1" TargetMode="External"/><Relationship Id="rId392" Type="http://schemas.openxmlformats.org/officeDocument/2006/relationships/hyperlink" Target="http://biudzetasvs/dukumentai?eil=0&amp;stulp=6&amp;lent=1" TargetMode="External"/><Relationship Id="rId448" Type="http://schemas.openxmlformats.org/officeDocument/2006/relationships/hyperlink" Target="http://biudzetasvs/dukumentai?eil=0&amp;stulp=6&amp;lent=1" TargetMode="External"/><Relationship Id="rId252" Type="http://schemas.openxmlformats.org/officeDocument/2006/relationships/hyperlink" Target="http://biudzetasvs/dukumentai?eil=0&amp;stulp=6&amp;lent=1" TargetMode="External"/><Relationship Id="rId294" Type="http://schemas.openxmlformats.org/officeDocument/2006/relationships/hyperlink" Target="http://biudzetasvs/dukumentai?eil=0&amp;stulp=4&amp;lent=1" TargetMode="External"/><Relationship Id="rId308" Type="http://schemas.openxmlformats.org/officeDocument/2006/relationships/hyperlink" Target="http://biudzetasvs/dukumentai?eil=0&amp;stulp=6&amp;lent=1" TargetMode="External"/><Relationship Id="rId515" Type="http://schemas.openxmlformats.org/officeDocument/2006/relationships/hyperlink" Target="http://biudzetasvs/dukumentai?eil=0&amp;stulp=5&amp;lent=1" TargetMode="External"/><Relationship Id="rId47" Type="http://schemas.openxmlformats.org/officeDocument/2006/relationships/hyperlink" Target="http://biudzetasvs/dukumentai?eil=0&amp;stulp=5&amp;lent=1" TargetMode="External"/><Relationship Id="rId89" Type="http://schemas.openxmlformats.org/officeDocument/2006/relationships/hyperlink" Target="http://biudzetasvs/dukumentai?eil=0&amp;stulp=3&amp;lent=1" TargetMode="External"/><Relationship Id="rId112" Type="http://schemas.openxmlformats.org/officeDocument/2006/relationships/hyperlink" Target="http://biudzetasvs/dukumentai?eil=0&amp;stulp=6&amp;lent=1" TargetMode="External"/><Relationship Id="rId154" Type="http://schemas.openxmlformats.org/officeDocument/2006/relationships/hyperlink" Target="http://biudzetasvs/dukumentai?eil=0&amp;stulp=4&amp;lent=1" TargetMode="External"/><Relationship Id="rId361" Type="http://schemas.openxmlformats.org/officeDocument/2006/relationships/hyperlink" Target="http://biudzetasvs/dukumentai?eil=0&amp;stulp=3&amp;lent=1" TargetMode="External"/><Relationship Id="rId196" Type="http://schemas.openxmlformats.org/officeDocument/2006/relationships/hyperlink" Target="http://biudzetasvs/dukumentai?eil=0&amp;stulp=6&amp;lent=1" TargetMode="External"/><Relationship Id="rId417" Type="http://schemas.openxmlformats.org/officeDocument/2006/relationships/hyperlink" Target="http://biudzetasvs/dukumentai?eil=0&amp;stulp=3&amp;lent=1" TargetMode="External"/><Relationship Id="rId459" Type="http://schemas.openxmlformats.org/officeDocument/2006/relationships/hyperlink" Target="http://biudzetasvs/dukumentai?eil=0&amp;stulp=5&amp;lent=1" TargetMode="External"/><Relationship Id="rId16" Type="http://schemas.openxmlformats.org/officeDocument/2006/relationships/hyperlink" Target="http://biudzetasvs/dukumentai?eil=0&amp;stulp=6&amp;lent=1" TargetMode="External"/><Relationship Id="rId221" Type="http://schemas.openxmlformats.org/officeDocument/2006/relationships/hyperlink" Target="http://biudzetasvs/dukumentai?eil=0&amp;stulp=3&amp;lent=1" TargetMode="External"/><Relationship Id="rId263" Type="http://schemas.openxmlformats.org/officeDocument/2006/relationships/hyperlink" Target="http://biudzetasvs/dukumentai?eil=0&amp;stulp=5&amp;lent=1" TargetMode="External"/><Relationship Id="rId319" Type="http://schemas.openxmlformats.org/officeDocument/2006/relationships/hyperlink" Target="http://biudzetasvs/dukumentai?eil=0&amp;stulp=5&amp;lent=1" TargetMode="External"/><Relationship Id="rId470" Type="http://schemas.openxmlformats.org/officeDocument/2006/relationships/hyperlink" Target="http://biudzetasvs/dukumentai?eil=0&amp;stulp=4&amp;lent=1" TargetMode="External"/><Relationship Id="rId526" Type="http://schemas.openxmlformats.org/officeDocument/2006/relationships/hyperlink" Target="http://biudzetasvs/dukumentai?eil=0&amp;stulp=4&amp;lent=1" TargetMode="External"/><Relationship Id="rId58" Type="http://schemas.openxmlformats.org/officeDocument/2006/relationships/hyperlink" Target="http://biudzetasvs/dukumentai?eil=0&amp;stulp=4&amp;lent=1" TargetMode="External"/><Relationship Id="rId123" Type="http://schemas.openxmlformats.org/officeDocument/2006/relationships/hyperlink" Target="http://biudzetasvs/dukumentai?eil=0&amp;stulp=5&amp;lent=1" TargetMode="External"/><Relationship Id="rId330" Type="http://schemas.openxmlformats.org/officeDocument/2006/relationships/hyperlink" Target="http://biudzetasvs/dukumentai?eil=0&amp;stulp=4&amp;lent=1" TargetMode="External"/><Relationship Id="rId165" Type="http://schemas.openxmlformats.org/officeDocument/2006/relationships/hyperlink" Target="http://biudzetasvs/dukumentai?eil=0&amp;stulp=3&amp;lent=1" TargetMode="External"/><Relationship Id="rId372" Type="http://schemas.openxmlformats.org/officeDocument/2006/relationships/hyperlink" Target="http://biudzetasvs/dukumentai?eil=0&amp;stulp=6&amp;lent=1" TargetMode="External"/><Relationship Id="rId428" Type="http://schemas.openxmlformats.org/officeDocument/2006/relationships/hyperlink" Target="http://biudzetasvs/dukumentai?eil=0&amp;stulp=6&amp;lent=1" TargetMode="External"/><Relationship Id="rId232" Type="http://schemas.openxmlformats.org/officeDocument/2006/relationships/hyperlink" Target="http://biudzetasvs/dukumentai?eil=0&amp;stulp=6&amp;lent=1" TargetMode="External"/><Relationship Id="rId274" Type="http://schemas.openxmlformats.org/officeDocument/2006/relationships/hyperlink" Target="http://biudzetasvs/dukumentai?eil=0&amp;stulp=4&amp;lent=1" TargetMode="External"/><Relationship Id="rId481" Type="http://schemas.openxmlformats.org/officeDocument/2006/relationships/hyperlink" Target="http://biudzetasvs/dukumentai?eil=0&amp;stulp=3&amp;lent=1" TargetMode="External"/><Relationship Id="rId27" Type="http://schemas.openxmlformats.org/officeDocument/2006/relationships/hyperlink" Target="http://biudzetasvs/dukumentai?eil=0&amp;stulp=5&amp;lent=1" TargetMode="External"/><Relationship Id="rId69" Type="http://schemas.openxmlformats.org/officeDocument/2006/relationships/hyperlink" Target="http://biudzetasvs/dukumentai?eil=0&amp;stulp=3&amp;lent=1" TargetMode="External"/><Relationship Id="rId134" Type="http://schemas.openxmlformats.org/officeDocument/2006/relationships/hyperlink" Target="http://biudzetasvs/dukumentai?eil=0&amp;stulp=4&amp;lent=1" TargetMode="External"/><Relationship Id="rId80" Type="http://schemas.openxmlformats.org/officeDocument/2006/relationships/hyperlink" Target="http://biudzetasvs/dukumentai?eil=0&amp;stulp=6&amp;lent=1" TargetMode="External"/><Relationship Id="rId176" Type="http://schemas.openxmlformats.org/officeDocument/2006/relationships/hyperlink" Target="http://biudzetasvs/dukumentai?eil=0&amp;stulp=6&amp;lent=1" TargetMode="External"/><Relationship Id="rId341" Type="http://schemas.openxmlformats.org/officeDocument/2006/relationships/hyperlink" Target="http://biudzetasvs/dukumentai?eil=0&amp;stulp=3&amp;lent=1" TargetMode="External"/><Relationship Id="rId383" Type="http://schemas.openxmlformats.org/officeDocument/2006/relationships/hyperlink" Target="http://biudzetasvs/dukumentai?eil=0&amp;stulp=5&amp;lent=1" TargetMode="External"/><Relationship Id="rId439" Type="http://schemas.openxmlformats.org/officeDocument/2006/relationships/hyperlink" Target="http://biudzetasvs/dukumentai?eil=0&amp;stulp=5&amp;lent=1" TargetMode="External"/><Relationship Id="rId201" Type="http://schemas.openxmlformats.org/officeDocument/2006/relationships/hyperlink" Target="http://biudzetasvs/dukumentai?eil=0&amp;stulp=3&amp;lent=1" TargetMode="External"/><Relationship Id="rId243" Type="http://schemas.openxmlformats.org/officeDocument/2006/relationships/hyperlink" Target="http://biudzetasvs/dukumentai?eil=0&amp;stulp=5&amp;lent=1" TargetMode="External"/><Relationship Id="rId285" Type="http://schemas.openxmlformats.org/officeDocument/2006/relationships/hyperlink" Target="http://biudzetasvs/dukumentai?eil=0&amp;stulp=3&amp;lent=1" TargetMode="External"/><Relationship Id="rId450" Type="http://schemas.openxmlformats.org/officeDocument/2006/relationships/hyperlink" Target="http://biudzetasvs/dukumentai?eil=0&amp;stulp=4&amp;lent=1" TargetMode="External"/><Relationship Id="rId506" Type="http://schemas.openxmlformats.org/officeDocument/2006/relationships/hyperlink" Target="http://biudzetasvs/dukumentai?eil=0&amp;stulp=4&amp;lent=1" TargetMode="External"/><Relationship Id="rId38" Type="http://schemas.openxmlformats.org/officeDocument/2006/relationships/hyperlink" Target="http://biudzetasvs/dukumentai?eil=0&amp;stulp=4&amp;lent=1" TargetMode="External"/><Relationship Id="rId103" Type="http://schemas.openxmlformats.org/officeDocument/2006/relationships/hyperlink" Target="http://biudzetasvs/dukumentai?eil=0&amp;stulp=5&amp;lent=1" TargetMode="External"/><Relationship Id="rId310" Type="http://schemas.openxmlformats.org/officeDocument/2006/relationships/hyperlink" Target="http://biudzetasvs/dukumentai?eil=0&amp;stulp=4&amp;lent=1" TargetMode="External"/><Relationship Id="rId492" Type="http://schemas.openxmlformats.org/officeDocument/2006/relationships/hyperlink" Target="http://biudzetasvs/dukumentai?eil=0&amp;stulp=6&amp;lent=1" TargetMode="External"/><Relationship Id="rId91" Type="http://schemas.openxmlformats.org/officeDocument/2006/relationships/hyperlink" Target="http://biudzetasvs/dukumentai?eil=0&amp;stulp=5&amp;lent=1" TargetMode="External"/><Relationship Id="rId145" Type="http://schemas.openxmlformats.org/officeDocument/2006/relationships/hyperlink" Target="http://biudzetasvs/dukumentai?eil=0&amp;stulp=3&amp;lent=1" TargetMode="External"/><Relationship Id="rId187" Type="http://schemas.openxmlformats.org/officeDocument/2006/relationships/hyperlink" Target="http://biudzetasvs/dukumentai?eil=0&amp;stulp=5&amp;lent=1" TargetMode="External"/><Relationship Id="rId352" Type="http://schemas.openxmlformats.org/officeDocument/2006/relationships/hyperlink" Target="http://biudzetasvs/dukumentai?eil=0&amp;stulp=6&amp;lent=1" TargetMode="External"/><Relationship Id="rId394" Type="http://schemas.openxmlformats.org/officeDocument/2006/relationships/hyperlink" Target="http://biudzetasvs/dukumentai?eil=0&amp;stulp=4&amp;lent=1" TargetMode="External"/><Relationship Id="rId408" Type="http://schemas.openxmlformats.org/officeDocument/2006/relationships/hyperlink" Target="http://biudzetasvs/dukumentai?eil=0&amp;stulp=6&amp;lent=1" TargetMode="External"/><Relationship Id="rId212" Type="http://schemas.openxmlformats.org/officeDocument/2006/relationships/hyperlink" Target="http://biudzetasvs/dukumentai?eil=0&amp;stulp=6&amp;lent=1" TargetMode="External"/><Relationship Id="rId254" Type="http://schemas.openxmlformats.org/officeDocument/2006/relationships/hyperlink" Target="http://biudzetasvs/dukumentai?eil=0&amp;stulp=4&amp;lent=1" TargetMode="External"/><Relationship Id="rId49" Type="http://schemas.openxmlformats.org/officeDocument/2006/relationships/hyperlink" Target="http://biudzetasvs/dukumentai?eil=0&amp;stulp=3&amp;lent=1" TargetMode="External"/><Relationship Id="rId114" Type="http://schemas.openxmlformats.org/officeDocument/2006/relationships/hyperlink" Target="http://biudzetasvs/dukumentai?eil=0&amp;stulp=4&amp;lent=1" TargetMode="External"/><Relationship Id="rId296" Type="http://schemas.openxmlformats.org/officeDocument/2006/relationships/hyperlink" Target="http://biudzetasvs/dukumentai?eil=0&amp;stulp=6&amp;lent=1" TargetMode="External"/><Relationship Id="rId461" Type="http://schemas.openxmlformats.org/officeDocument/2006/relationships/hyperlink" Target="http://biudzetasvs/dukumentai?eil=0&amp;stulp=3&amp;lent=1" TargetMode="External"/><Relationship Id="rId517" Type="http://schemas.openxmlformats.org/officeDocument/2006/relationships/hyperlink" Target="http://biudzetasvs/dukumentai?eil=0&amp;stulp=3&amp;lent=1" TargetMode="External"/><Relationship Id="rId60" Type="http://schemas.openxmlformats.org/officeDocument/2006/relationships/hyperlink" Target="http://biudzetasvs/dukumentai?eil=0&amp;stulp=6&amp;lent=1" TargetMode="External"/><Relationship Id="rId156" Type="http://schemas.openxmlformats.org/officeDocument/2006/relationships/hyperlink" Target="http://biudzetasvs/dukumentai?eil=0&amp;stulp=6&amp;lent=1" TargetMode="External"/><Relationship Id="rId198" Type="http://schemas.openxmlformats.org/officeDocument/2006/relationships/hyperlink" Target="http://biudzetasvs/dukumentai?eil=0&amp;stulp=4&amp;lent=1" TargetMode="External"/><Relationship Id="rId321" Type="http://schemas.openxmlformats.org/officeDocument/2006/relationships/hyperlink" Target="http://biudzetasvs/dukumentai?eil=0&amp;stulp=3&amp;lent=1" TargetMode="External"/><Relationship Id="rId363" Type="http://schemas.openxmlformats.org/officeDocument/2006/relationships/hyperlink" Target="http://biudzetasvs/dukumentai?eil=0&amp;stulp=5&amp;lent=1" TargetMode="External"/><Relationship Id="rId419" Type="http://schemas.openxmlformats.org/officeDocument/2006/relationships/hyperlink" Target="http://biudzetasvs/dukumentai?eil=0&amp;stulp=5&amp;lent=1" TargetMode="External"/><Relationship Id="rId223" Type="http://schemas.openxmlformats.org/officeDocument/2006/relationships/hyperlink" Target="http://biudzetasvs/dukumentai?eil=0&amp;stulp=5&amp;lent=1" TargetMode="External"/><Relationship Id="rId430" Type="http://schemas.openxmlformats.org/officeDocument/2006/relationships/hyperlink" Target="http://biudzetasvs/dukumentai?eil=0&amp;stulp=4&amp;lent=1" TargetMode="External"/><Relationship Id="rId18" Type="http://schemas.openxmlformats.org/officeDocument/2006/relationships/hyperlink" Target="http://biudzetasvs/dukumentai?eil=0&amp;stulp=4&amp;lent=1" TargetMode="External"/><Relationship Id="rId265" Type="http://schemas.openxmlformats.org/officeDocument/2006/relationships/hyperlink" Target="http://biudzetasvs/dukumentai?eil=0&amp;stulp=3&amp;lent=1" TargetMode="External"/><Relationship Id="rId472" Type="http://schemas.openxmlformats.org/officeDocument/2006/relationships/hyperlink" Target="http://biudzetasvs/dukumentai?eil=0&amp;stulp=6&amp;lent=1" TargetMode="External"/><Relationship Id="rId528" Type="http://schemas.openxmlformats.org/officeDocument/2006/relationships/hyperlink" Target="http://biudzetasvs/dukumentai?eil=0&amp;stulp=6&amp;lent=1" TargetMode="External"/><Relationship Id="rId125" Type="http://schemas.openxmlformats.org/officeDocument/2006/relationships/hyperlink" Target="http://biudzetasvs/dukumentai?eil=0&amp;stulp=3&amp;lent=1" TargetMode="External"/><Relationship Id="rId167" Type="http://schemas.openxmlformats.org/officeDocument/2006/relationships/hyperlink" Target="http://biudzetasvs/dukumentai?eil=0&amp;stulp=5&amp;lent=1" TargetMode="External"/><Relationship Id="rId332" Type="http://schemas.openxmlformats.org/officeDocument/2006/relationships/hyperlink" Target="http://biudzetasvs/dukumentai?eil=0&amp;stulp=6&amp;lent=1" TargetMode="External"/><Relationship Id="rId374" Type="http://schemas.openxmlformats.org/officeDocument/2006/relationships/hyperlink" Target="http://biudzetasvs/dukumentai?eil=0&amp;stulp=4&amp;lent=1" TargetMode="External"/><Relationship Id="rId71" Type="http://schemas.openxmlformats.org/officeDocument/2006/relationships/hyperlink" Target="http://biudzetasvs/dukumentai?eil=0&amp;stulp=5&amp;lent=1" TargetMode="External"/><Relationship Id="rId234" Type="http://schemas.openxmlformats.org/officeDocument/2006/relationships/hyperlink" Target="http://biudzetasvs/dukumentai?eil=0&amp;stulp=4&amp;lent=1" TargetMode="External"/><Relationship Id="rId2" Type="http://schemas.openxmlformats.org/officeDocument/2006/relationships/hyperlink" Target="http://biudzetasvs/dukumentai?eil=0&amp;stulp=4&amp;lent=1" TargetMode="External"/><Relationship Id="rId29" Type="http://schemas.openxmlformats.org/officeDocument/2006/relationships/hyperlink" Target="http://biudzetasvs/dukumentai?eil=0&amp;stulp=3&amp;lent=1" TargetMode="External"/><Relationship Id="rId276" Type="http://schemas.openxmlformats.org/officeDocument/2006/relationships/hyperlink" Target="http://biudzetasvs/dukumentai?eil=0&amp;stulp=6&amp;lent=1" TargetMode="External"/><Relationship Id="rId441" Type="http://schemas.openxmlformats.org/officeDocument/2006/relationships/hyperlink" Target="http://biudzetasvs/dukumentai?eil=0&amp;stulp=3&amp;lent=1" TargetMode="External"/><Relationship Id="rId483" Type="http://schemas.openxmlformats.org/officeDocument/2006/relationships/hyperlink" Target="http://biudzetasvs/dukumentai?eil=0&amp;stulp=5&amp;lent=1" TargetMode="External"/><Relationship Id="rId40" Type="http://schemas.openxmlformats.org/officeDocument/2006/relationships/hyperlink" Target="http://biudzetasvs/dukumentai?eil=0&amp;stulp=6&amp;lent=1" TargetMode="External"/><Relationship Id="rId136" Type="http://schemas.openxmlformats.org/officeDocument/2006/relationships/hyperlink" Target="http://biudzetasvs/dukumentai?eil=0&amp;stulp=6&amp;lent=1" TargetMode="External"/><Relationship Id="rId178" Type="http://schemas.openxmlformats.org/officeDocument/2006/relationships/hyperlink" Target="http://biudzetasvs/dukumentai?eil=0&amp;stulp=4&amp;lent=1" TargetMode="External"/><Relationship Id="rId301" Type="http://schemas.openxmlformats.org/officeDocument/2006/relationships/hyperlink" Target="http://biudzetasvs/dukumentai?eil=0&amp;stulp=3&amp;lent=1" TargetMode="External"/><Relationship Id="rId343" Type="http://schemas.openxmlformats.org/officeDocument/2006/relationships/hyperlink" Target="http://biudzetasvs/dukumentai?eil=0&amp;stulp=5&amp;lent=1" TargetMode="External"/><Relationship Id="rId82" Type="http://schemas.openxmlformats.org/officeDocument/2006/relationships/hyperlink" Target="http://biudzetasvs/dukumentai?eil=0&amp;stulp=4&amp;lent=1" TargetMode="External"/><Relationship Id="rId203" Type="http://schemas.openxmlformats.org/officeDocument/2006/relationships/hyperlink" Target="http://biudzetasvs/dukumentai?eil=0&amp;stulp=5&amp;lent=1" TargetMode="External"/><Relationship Id="rId385" Type="http://schemas.openxmlformats.org/officeDocument/2006/relationships/hyperlink" Target="http://biudzetasvs/dukumentai?eil=0&amp;stulp=3&amp;lent=1" TargetMode="External"/><Relationship Id="rId245" Type="http://schemas.openxmlformats.org/officeDocument/2006/relationships/hyperlink" Target="http://biudzetasvs/dukumentai?eil=0&amp;stulp=3&amp;lent=1" TargetMode="External"/><Relationship Id="rId287" Type="http://schemas.openxmlformats.org/officeDocument/2006/relationships/hyperlink" Target="http://biudzetasvs/dukumentai?eil=0&amp;stulp=5&amp;lent=1" TargetMode="External"/><Relationship Id="rId410" Type="http://schemas.openxmlformats.org/officeDocument/2006/relationships/hyperlink" Target="http://biudzetasvs/dukumentai?eil=0&amp;stulp=4&amp;lent=1" TargetMode="External"/><Relationship Id="rId452" Type="http://schemas.openxmlformats.org/officeDocument/2006/relationships/hyperlink" Target="http://biudzetasvs/dukumentai?eil=0&amp;stulp=6&amp;lent=1" TargetMode="External"/><Relationship Id="rId494" Type="http://schemas.openxmlformats.org/officeDocument/2006/relationships/hyperlink" Target="http://biudzetasvs/dukumentai?eil=0&amp;stulp=4&amp;lent=1" TargetMode="External"/><Relationship Id="rId508" Type="http://schemas.openxmlformats.org/officeDocument/2006/relationships/hyperlink" Target="http://biudzetasvs/dukumentai?eil=0&amp;stulp=6&amp;lent=1" TargetMode="External"/><Relationship Id="rId105" Type="http://schemas.openxmlformats.org/officeDocument/2006/relationships/hyperlink" Target="http://biudzetasvs/dukumentai?eil=0&amp;stulp=3&amp;lent=1" TargetMode="External"/><Relationship Id="rId147" Type="http://schemas.openxmlformats.org/officeDocument/2006/relationships/hyperlink" Target="http://biudzetasvs/dukumentai?eil=0&amp;stulp=5&amp;lent=1" TargetMode="External"/><Relationship Id="rId312" Type="http://schemas.openxmlformats.org/officeDocument/2006/relationships/hyperlink" Target="http://biudzetasvs/dukumentai?eil=0&amp;stulp=6&amp;lent=1" TargetMode="External"/><Relationship Id="rId354" Type="http://schemas.openxmlformats.org/officeDocument/2006/relationships/hyperlink" Target="http://biudzetasvs/dukumentai?eil=0&amp;stulp=4&amp;lent=1" TargetMode="External"/><Relationship Id="rId51" Type="http://schemas.openxmlformats.org/officeDocument/2006/relationships/hyperlink" Target="http://biudzetasvs/dukumentai?eil=0&amp;stulp=5&amp;lent=1" TargetMode="External"/><Relationship Id="rId93" Type="http://schemas.openxmlformats.org/officeDocument/2006/relationships/hyperlink" Target="http://biudzetasvs/dukumentai?eil=0&amp;stulp=3&amp;lent=1" TargetMode="External"/><Relationship Id="rId189" Type="http://schemas.openxmlformats.org/officeDocument/2006/relationships/hyperlink" Target="http://biudzetasvs/dukumentai?eil=0&amp;stulp=3&amp;lent=1" TargetMode="External"/><Relationship Id="rId396" Type="http://schemas.openxmlformats.org/officeDocument/2006/relationships/hyperlink" Target="http://biudzetasvs/dukumentai?eil=0&amp;stulp=6&amp;lent=1" TargetMode="External"/><Relationship Id="rId214" Type="http://schemas.openxmlformats.org/officeDocument/2006/relationships/hyperlink" Target="http://biudzetasvs/dukumentai?eil=0&amp;stulp=4&amp;lent=1" TargetMode="External"/><Relationship Id="rId256" Type="http://schemas.openxmlformats.org/officeDocument/2006/relationships/hyperlink" Target="http://biudzetasvs/dukumentai?eil=0&amp;stulp=6&amp;lent=1" TargetMode="External"/><Relationship Id="rId298" Type="http://schemas.openxmlformats.org/officeDocument/2006/relationships/hyperlink" Target="http://biudzetasvs/dukumentai?eil=0&amp;stulp=4&amp;lent=1" TargetMode="External"/><Relationship Id="rId421" Type="http://schemas.openxmlformats.org/officeDocument/2006/relationships/hyperlink" Target="http://biudzetasvs/dukumentai?eil=0&amp;stulp=3&amp;lent=1" TargetMode="External"/><Relationship Id="rId463" Type="http://schemas.openxmlformats.org/officeDocument/2006/relationships/hyperlink" Target="http://biudzetasvs/dukumentai?eil=0&amp;stulp=5&amp;lent=1" TargetMode="External"/><Relationship Id="rId519" Type="http://schemas.openxmlformats.org/officeDocument/2006/relationships/hyperlink" Target="http://biudzetasvs/dukumentai?eil=0&amp;stulp=5&amp;lent=1" TargetMode="External"/><Relationship Id="rId116" Type="http://schemas.openxmlformats.org/officeDocument/2006/relationships/hyperlink" Target="http://biudzetasvs/dukumentai?eil=0&amp;stulp=6&amp;lent=1" TargetMode="External"/><Relationship Id="rId158" Type="http://schemas.openxmlformats.org/officeDocument/2006/relationships/hyperlink" Target="http://biudzetasvs/dukumentai?eil=0&amp;stulp=4&amp;lent=1" TargetMode="External"/><Relationship Id="rId323" Type="http://schemas.openxmlformats.org/officeDocument/2006/relationships/hyperlink" Target="http://biudzetasvs/dukumentai?eil=0&amp;stulp=5&amp;lent=1" TargetMode="External"/><Relationship Id="rId530" Type="http://schemas.openxmlformats.org/officeDocument/2006/relationships/hyperlink" Target="http://biudzetasvs/dukumentai?eil=0&amp;stulp=2&amp;lent=2" TargetMode="External"/><Relationship Id="rId20" Type="http://schemas.openxmlformats.org/officeDocument/2006/relationships/hyperlink" Target="http://biudzetasvs/dukumentai?eil=0&amp;stulp=6&amp;lent=1" TargetMode="External"/><Relationship Id="rId62" Type="http://schemas.openxmlformats.org/officeDocument/2006/relationships/hyperlink" Target="http://biudzetasvs/dukumentai?eil=0&amp;stulp=4&amp;lent=1" TargetMode="External"/><Relationship Id="rId365" Type="http://schemas.openxmlformats.org/officeDocument/2006/relationships/hyperlink" Target="http://biudzetasvs/dukumentai?eil=0&amp;stulp=3&amp;lent=1" TargetMode="External"/><Relationship Id="rId225" Type="http://schemas.openxmlformats.org/officeDocument/2006/relationships/hyperlink" Target="http://biudzetasvs/dukumentai?eil=0&amp;stulp=3&amp;lent=1" TargetMode="External"/><Relationship Id="rId267" Type="http://schemas.openxmlformats.org/officeDocument/2006/relationships/hyperlink" Target="http://biudzetasvs/dukumentai?eil=0&amp;stulp=5&amp;lent=1" TargetMode="External"/><Relationship Id="rId432" Type="http://schemas.openxmlformats.org/officeDocument/2006/relationships/hyperlink" Target="http://biudzetasvs/dukumentai?eil=0&amp;stulp=6&amp;lent=1" TargetMode="External"/><Relationship Id="rId474" Type="http://schemas.openxmlformats.org/officeDocument/2006/relationships/hyperlink" Target="http://biudzetasvs/dukumentai?eil=0&amp;stulp=4&amp;lent=1" TargetMode="External"/><Relationship Id="rId127" Type="http://schemas.openxmlformats.org/officeDocument/2006/relationships/hyperlink" Target="http://biudzetasvs/dukumentai?eil=0&amp;stulp=5&amp;lent=1" TargetMode="External"/><Relationship Id="rId31" Type="http://schemas.openxmlformats.org/officeDocument/2006/relationships/hyperlink" Target="http://biudzetasvs/dukumentai?eil=0&amp;stulp=5&amp;lent=1" TargetMode="External"/><Relationship Id="rId73" Type="http://schemas.openxmlformats.org/officeDocument/2006/relationships/hyperlink" Target="http://biudzetasvs/dukumentai?eil=0&amp;stulp=3&amp;lent=1" TargetMode="External"/><Relationship Id="rId169" Type="http://schemas.openxmlformats.org/officeDocument/2006/relationships/hyperlink" Target="http://biudzetasvs/dukumentai?eil=0&amp;stulp=3&amp;lent=1" TargetMode="External"/><Relationship Id="rId334" Type="http://schemas.openxmlformats.org/officeDocument/2006/relationships/hyperlink" Target="http://biudzetasvs/dukumentai?eil=0&amp;stulp=4&amp;lent=1" TargetMode="External"/><Relationship Id="rId376" Type="http://schemas.openxmlformats.org/officeDocument/2006/relationships/hyperlink" Target="http://biudzetasvs/dukumentai?eil=0&amp;stulp=6&amp;lent=1" TargetMode="External"/><Relationship Id="rId4" Type="http://schemas.openxmlformats.org/officeDocument/2006/relationships/hyperlink" Target="http://biudzetasvs/dukumentai?eil=0&amp;stulp=6&amp;lent=1" TargetMode="External"/><Relationship Id="rId180" Type="http://schemas.openxmlformats.org/officeDocument/2006/relationships/hyperlink" Target="http://biudzetasvs/dukumentai?eil=0&amp;stulp=6&amp;lent=1" TargetMode="External"/><Relationship Id="rId236" Type="http://schemas.openxmlformats.org/officeDocument/2006/relationships/hyperlink" Target="http://biudzetasvs/dukumentai?eil=0&amp;stulp=6&amp;lent=1" TargetMode="External"/><Relationship Id="rId278" Type="http://schemas.openxmlformats.org/officeDocument/2006/relationships/hyperlink" Target="http://biudzetasvs/dukumentai?eil=0&amp;stulp=4&amp;lent=1" TargetMode="External"/><Relationship Id="rId401" Type="http://schemas.openxmlformats.org/officeDocument/2006/relationships/hyperlink" Target="http://biudzetasvs/dukumentai?eil=0&amp;stulp=3&amp;lent=1" TargetMode="External"/><Relationship Id="rId443" Type="http://schemas.openxmlformats.org/officeDocument/2006/relationships/hyperlink" Target="http://biudzetasvs/dukumentai?eil=0&amp;stulp=5&amp;lent=1" TargetMode="External"/><Relationship Id="rId303" Type="http://schemas.openxmlformats.org/officeDocument/2006/relationships/hyperlink" Target="http://biudzetasvs/dukumentai?eil=0&amp;stulp=5&amp;lent=1" TargetMode="External"/><Relationship Id="rId485" Type="http://schemas.openxmlformats.org/officeDocument/2006/relationships/hyperlink" Target="http://biudzetasvs/dukumentai?eil=0&amp;stulp=3&amp;lent=1" TargetMode="External"/><Relationship Id="rId42" Type="http://schemas.openxmlformats.org/officeDocument/2006/relationships/hyperlink" Target="http://biudzetasvs/dukumentai?eil=0&amp;stulp=4&amp;lent=1" TargetMode="External"/><Relationship Id="rId84" Type="http://schemas.openxmlformats.org/officeDocument/2006/relationships/hyperlink" Target="http://biudzetasvs/dukumentai?eil=0&amp;stulp=6&amp;lent=1" TargetMode="External"/><Relationship Id="rId138" Type="http://schemas.openxmlformats.org/officeDocument/2006/relationships/hyperlink" Target="http://biudzetasvs/dukumentai?eil=0&amp;stulp=4&amp;lent=1" TargetMode="External"/><Relationship Id="rId345" Type="http://schemas.openxmlformats.org/officeDocument/2006/relationships/hyperlink" Target="http://biudzetasvs/dukumentai?eil=0&amp;stulp=3&amp;lent=1" TargetMode="External"/><Relationship Id="rId387" Type="http://schemas.openxmlformats.org/officeDocument/2006/relationships/hyperlink" Target="http://biudzetasvs/dukumentai?eil=0&amp;stulp=5&amp;lent=1" TargetMode="External"/><Relationship Id="rId510" Type="http://schemas.openxmlformats.org/officeDocument/2006/relationships/hyperlink" Target="http://biudzetasvs/dukumentai?eil=0&amp;stulp=4&amp;lent=1" TargetMode="External"/><Relationship Id="rId191" Type="http://schemas.openxmlformats.org/officeDocument/2006/relationships/hyperlink" Target="http://biudzetasvs/dukumentai?eil=0&amp;stulp=5&amp;lent=1" TargetMode="External"/><Relationship Id="rId205" Type="http://schemas.openxmlformats.org/officeDocument/2006/relationships/hyperlink" Target="http://biudzetasvs/dukumentai?eil=0&amp;stulp=3&amp;lent=1" TargetMode="External"/><Relationship Id="rId247" Type="http://schemas.openxmlformats.org/officeDocument/2006/relationships/hyperlink" Target="http://biudzetasvs/dukumentai?eil=0&amp;stulp=5&amp;lent=1" TargetMode="External"/><Relationship Id="rId412" Type="http://schemas.openxmlformats.org/officeDocument/2006/relationships/hyperlink" Target="http://biudzetasvs/dukumentai?eil=0&amp;stulp=6&amp;lent=1" TargetMode="External"/><Relationship Id="rId107" Type="http://schemas.openxmlformats.org/officeDocument/2006/relationships/hyperlink" Target="http://biudzetasvs/dukumentai?eil=0&amp;stulp=5&amp;lent=1" TargetMode="External"/><Relationship Id="rId289" Type="http://schemas.openxmlformats.org/officeDocument/2006/relationships/hyperlink" Target="http://biudzetasvs/dukumentai?eil=0&amp;stulp=3&amp;lent=1" TargetMode="External"/><Relationship Id="rId454" Type="http://schemas.openxmlformats.org/officeDocument/2006/relationships/hyperlink" Target="http://biudzetasvs/dukumentai?eil=0&amp;stulp=4&amp;lent=1" TargetMode="External"/><Relationship Id="rId496" Type="http://schemas.openxmlformats.org/officeDocument/2006/relationships/hyperlink" Target="http://biudzetasvs/dukumentai?eil=0&amp;stulp=6&amp;lent=1" TargetMode="External"/><Relationship Id="rId11" Type="http://schemas.openxmlformats.org/officeDocument/2006/relationships/hyperlink" Target="http://biudzetasvs/dukumentai?eil=0&amp;stulp=5&amp;lent=1" TargetMode="External"/><Relationship Id="rId53" Type="http://schemas.openxmlformats.org/officeDocument/2006/relationships/hyperlink" Target="http://biudzetasvs/dukumentai?eil=0&amp;stulp=3&amp;lent=1" TargetMode="External"/><Relationship Id="rId149" Type="http://schemas.openxmlformats.org/officeDocument/2006/relationships/hyperlink" Target="http://biudzetasvs/dukumentai?eil=0&amp;stulp=3&amp;lent=1" TargetMode="External"/><Relationship Id="rId314" Type="http://schemas.openxmlformats.org/officeDocument/2006/relationships/hyperlink" Target="http://biudzetasvs/dukumentai?eil=0&amp;stulp=4&amp;lent=1" TargetMode="External"/><Relationship Id="rId356" Type="http://schemas.openxmlformats.org/officeDocument/2006/relationships/hyperlink" Target="http://biudzetasvs/dukumentai?eil=0&amp;stulp=6&amp;lent=1" TargetMode="External"/><Relationship Id="rId398" Type="http://schemas.openxmlformats.org/officeDocument/2006/relationships/hyperlink" Target="http://biudzetasvs/dukumentai?eil=0&amp;stulp=4&amp;lent=1" TargetMode="External"/><Relationship Id="rId521" Type="http://schemas.openxmlformats.org/officeDocument/2006/relationships/hyperlink" Target="http://biudzetasvs/dukumentai?eil=0&amp;stulp=3&amp;lent=1" TargetMode="External"/><Relationship Id="rId95" Type="http://schemas.openxmlformats.org/officeDocument/2006/relationships/hyperlink" Target="http://biudzetasvs/dukumentai?eil=0&amp;stulp=5&amp;lent=1" TargetMode="External"/><Relationship Id="rId160" Type="http://schemas.openxmlformats.org/officeDocument/2006/relationships/hyperlink" Target="http://biudzetasvs/dukumentai?eil=0&amp;stulp=6&amp;lent=1" TargetMode="External"/><Relationship Id="rId216" Type="http://schemas.openxmlformats.org/officeDocument/2006/relationships/hyperlink" Target="http://biudzetasvs/dukumentai?eil=0&amp;stulp=6&amp;lent=1" TargetMode="External"/><Relationship Id="rId423" Type="http://schemas.openxmlformats.org/officeDocument/2006/relationships/hyperlink" Target="http://biudzetasvs/dukumentai?eil=0&amp;stulp=5&amp;lent=1" TargetMode="External"/><Relationship Id="rId258" Type="http://schemas.openxmlformats.org/officeDocument/2006/relationships/hyperlink" Target="http://biudzetasvs/dukumentai?eil=0&amp;stulp=4&amp;lent=1" TargetMode="External"/><Relationship Id="rId465" Type="http://schemas.openxmlformats.org/officeDocument/2006/relationships/hyperlink" Target="http://biudzetasvs/dukumentai?eil=0&amp;stulp=3&amp;lent=1" TargetMode="External"/><Relationship Id="rId22" Type="http://schemas.openxmlformats.org/officeDocument/2006/relationships/hyperlink" Target="http://biudzetasvs/dukumentai?eil=0&amp;stulp=4&amp;lent=1" TargetMode="External"/><Relationship Id="rId64" Type="http://schemas.openxmlformats.org/officeDocument/2006/relationships/hyperlink" Target="http://biudzetasvs/dukumentai?eil=0&amp;stulp=6&amp;lent=1" TargetMode="External"/><Relationship Id="rId118" Type="http://schemas.openxmlformats.org/officeDocument/2006/relationships/hyperlink" Target="http://biudzetasvs/dukumentai?eil=0&amp;stulp=4&amp;lent=1" TargetMode="External"/><Relationship Id="rId325" Type="http://schemas.openxmlformats.org/officeDocument/2006/relationships/hyperlink" Target="http://biudzetasvs/dukumentai?eil=0&amp;stulp=3&amp;lent=1" TargetMode="External"/><Relationship Id="rId367" Type="http://schemas.openxmlformats.org/officeDocument/2006/relationships/hyperlink" Target="http://biudzetasvs/dukumentai?eil=0&amp;stulp=5&amp;lent=1" TargetMode="External"/><Relationship Id="rId532" Type="http://schemas.openxmlformats.org/officeDocument/2006/relationships/hyperlink" Target="http://biudzetasvs/dukumentai?eil=0&amp;stulp=2&amp;lent=2" TargetMode="External"/><Relationship Id="rId171" Type="http://schemas.openxmlformats.org/officeDocument/2006/relationships/hyperlink" Target="http://biudzetasvs/dukumentai?eil=0&amp;stulp=5&amp;lent=1" TargetMode="External"/><Relationship Id="rId227" Type="http://schemas.openxmlformats.org/officeDocument/2006/relationships/hyperlink" Target="http://biudzetasvs/dukumentai?eil=0&amp;stulp=5&amp;lent=1" TargetMode="External"/><Relationship Id="rId269" Type="http://schemas.openxmlformats.org/officeDocument/2006/relationships/hyperlink" Target="http://biudzetasvs/dukumentai?eil=0&amp;stulp=3&amp;lent=1" TargetMode="External"/><Relationship Id="rId434" Type="http://schemas.openxmlformats.org/officeDocument/2006/relationships/hyperlink" Target="http://biudzetasvs/dukumentai?eil=0&amp;stulp=4&amp;lent=1" TargetMode="External"/><Relationship Id="rId476" Type="http://schemas.openxmlformats.org/officeDocument/2006/relationships/hyperlink" Target="http://biudzetasvs/dukumentai?eil=0&amp;stulp=6&amp;lent=1" TargetMode="External"/><Relationship Id="rId33" Type="http://schemas.openxmlformats.org/officeDocument/2006/relationships/hyperlink" Target="http://biudzetasvs/dukumentai?eil=0&amp;stulp=3&amp;lent=1" TargetMode="External"/><Relationship Id="rId129" Type="http://schemas.openxmlformats.org/officeDocument/2006/relationships/hyperlink" Target="http://biudzetasvs/dukumentai?eil=0&amp;stulp=3&amp;lent=1" TargetMode="External"/><Relationship Id="rId280" Type="http://schemas.openxmlformats.org/officeDocument/2006/relationships/hyperlink" Target="http://biudzetasvs/dukumentai?eil=0&amp;stulp=6&amp;lent=1" TargetMode="External"/><Relationship Id="rId336" Type="http://schemas.openxmlformats.org/officeDocument/2006/relationships/hyperlink" Target="http://biudzetasvs/dukumentai?eil=0&amp;stulp=6&amp;lent=1" TargetMode="External"/><Relationship Id="rId501" Type="http://schemas.openxmlformats.org/officeDocument/2006/relationships/hyperlink" Target="http://biudzetasvs/dukumentai?eil=0&amp;stulp=3&amp;lent=1" TargetMode="External"/><Relationship Id="rId75" Type="http://schemas.openxmlformats.org/officeDocument/2006/relationships/hyperlink" Target="http://biudzetasvs/dukumentai?eil=0&amp;stulp=5&amp;lent=1" TargetMode="External"/><Relationship Id="rId140" Type="http://schemas.openxmlformats.org/officeDocument/2006/relationships/hyperlink" Target="http://biudzetasvs/dukumentai?eil=0&amp;stulp=6&amp;lent=1" TargetMode="External"/><Relationship Id="rId182" Type="http://schemas.openxmlformats.org/officeDocument/2006/relationships/hyperlink" Target="http://biudzetasvs/dukumentai?eil=0&amp;stulp=4&amp;lent=1" TargetMode="External"/><Relationship Id="rId378" Type="http://schemas.openxmlformats.org/officeDocument/2006/relationships/hyperlink" Target="http://biudzetasvs/dukumentai?eil=0&amp;stulp=4&amp;lent=1" TargetMode="External"/><Relationship Id="rId403" Type="http://schemas.openxmlformats.org/officeDocument/2006/relationships/hyperlink" Target="http://biudzetasvs/dukumentai?eil=0&amp;stulp=5&amp;lent=1" TargetMode="External"/><Relationship Id="rId6" Type="http://schemas.openxmlformats.org/officeDocument/2006/relationships/hyperlink" Target="http://biudzetasvs/dukumentai?eil=0&amp;stulp=4&amp;lent=1" TargetMode="External"/><Relationship Id="rId238" Type="http://schemas.openxmlformats.org/officeDocument/2006/relationships/hyperlink" Target="http://biudzetasvs/dukumentai?eil=0&amp;stulp=4&amp;lent=1" TargetMode="External"/><Relationship Id="rId445" Type="http://schemas.openxmlformats.org/officeDocument/2006/relationships/hyperlink" Target="http://biudzetasvs/dukumentai?eil=0&amp;stulp=3&amp;lent=1" TargetMode="External"/><Relationship Id="rId487" Type="http://schemas.openxmlformats.org/officeDocument/2006/relationships/hyperlink" Target="http://biudzetasvs/dukumentai?eil=0&amp;stulp=5&amp;lent=1" TargetMode="External"/><Relationship Id="rId291" Type="http://schemas.openxmlformats.org/officeDocument/2006/relationships/hyperlink" Target="http://biudzetasvs/dukumentai?eil=0&amp;stulp=5&amp;lent=1" TargetMode="External"/><Relationship Id="rId305" Type="http://schemas.openxmlformats.org/officeDocument/2006/relationships/hyperlink" Target="http://biudzetasvs/dukumentai?eil=0&amp;stulp=3&amp;lent=1" TargetMode="External"/><Relationship Id="rId347" Type="http://schemas.openxmlformats.org/officeDocument/2006/relationships/hyperlink" Target="http://biudzetasvs/dukumentai?eil=0&amp;stulp=5&amp;lent=1" TargetMode="External"/><Relationship Id="rId512" Type="http://schemas.openxmlformats.org/officeDocument/2006/relationships/hyperlink" Target="http://biudzetasvs/dukumentai?eil=0&amp;stulp=6&amp;lent=1" TargetMode="External"/><Relationship Id="rId44" Type="http://schemas.openxmlformats.org/officeDocument/2006/relationships/hyperlink" Target="http://biudzetasvs/dukumentai?eil=0&amp;stulp=6&amp;lent=1" TargetMode="External"/><Relationship Id="rId86" Type="http://schemas.openxmlformats.org/officeDocument/2006/relationships/hyperlink" Target="http://biudzetasvs/dukumentai?eil=0&amp;stulp=4&amp;lent=1" TargetMode="External"/><Relationship Id="rId151" Type="http://schemas.openxmlformats.org/officeDocument/2006/relationships/hyperlink" Target="http://biudzetasvs/dukumentai?eil=0&amp;stulp=5&amp;lent=1" TargetMode="External"/><Relationship Id="rId389" Type="http://schemas.openxmlformats.org/officeDocument/2006/relationships/hyperlink" Target="http://biudzetasvs/dukumentai?eil=0&amp;stulp=3&amp;lent=1" TargetMode="External"/><Relationship Id="rId193" Type="http://schemas.openxmlformats.org/officeDocument/2006/relationships/hyperlink" Target="http://biudzetasvs/dukumentai?eil=0&amp;stulp=3&amp;lent=1" TargetMode="External"/><Relationship Id="rId207" Type="http://schemas.openxmlformats.org/officeDocument/2006/relationships/hyperlink" Target="http://biudzetasvs/dukumentai?eil=0&amp;stulp=5&amp;lent=1" TargetMode="External"/><Relationship Id="rId249" Type="http://schemas.openxmlformats.org/officeDocument/2006/relationships/hyperlink" Target="http://biudzetasvs/dukumentai?eil=0&amp;stulp=3&amp;lent=1" TargetMode="External"/><Relationship Id="rId414" Type="http://schemas.openxmlformats.org/officeDocument/2006/relationships/hyperlink" Target="http://biudzetasvs/dukumentai?eil=0&amp;stulp=4&amp;lent=1" TargetMode="External"/><Relationship Id="rId456" Type="http://schemas.openxmlformats.org/officeDocument/2006/relationships/hyperlink" Target="http://biudzetasvs/dukumentai?eil=0&amp;stulp=6&amp;lent=1" TargetMode="External"/><Relationship Id="rId498" Type="http://schemas.openxmlformats.org/officeDocument/2006/relationships/hyperlink" Target="http://biudzetasvs/dukumentai?eil=0&amp;stulp=4&amp;lent=1" TargetMode="External"/><Relationship Id="rId13" Type="http://schemas.openxmlformats.org/officeDocument/2006/relationships/hyperlink" Target="http://biudzetasvs/dukumentai?eil=0&amp;stulp=3&amp;lent=1" TargetMode="External"/><Relationship Id="rId109" Type="http://schemas.openxmlformats.org/officeDocument/2006/relationships/hyperlink" Target="http://biudzetasvs/dukumentai?eil=0&amp;stulp=3&amp;lent=1" TargetMode="External"/><Relationship Id="rId260" Type="http://schemas.openxmlformats.org/officeDocument/2006/relationships/hyperlink" Target="http://biudzetasvs/dukumentai?eil=0&amp;stulp=6&amp;lent=1" TargetMode="External"/><Relationship Id="rId316" Type="http://schemas.openxmlformats.org/officeDocument/2006/relationships/hyperlink" Target="http://biudzetasvs/dukumentai?eil=0&amp;stulp=6&amp;lent=1" TargetMode="External"/><Relationship Id="rId523" Type="http://schemas.openxmlformats.org/officeDocument/2006/relationships/hyperlink" Target="http://biudzetasvs/dukumentai?eil=0&amp;stulp=5&amp;lent=1" TargetMode="External"/><Relationship Id="rId55" Type="http://schemas.openxmlformats.org/officeDocument/2006/relationships/hyperlink" Target="http://biudzetasvs/dukumentai?eil=0&amp;stulp=5&amp;lent=1" TargetMode="External"/><Relationship Id="rId97" Type="http://schemas.openxmlformats.org/officeDocument/2006/relationships/hyperlink" Target="http://biudzetasvs/dukumentai?eil=0&amp;stulp=3&amp;lent=1" TargetMode="External"/><Relationship Id="rId120" Type="http://schemas.openxmlformats.org/officeDocument/2006/relationships/hyperlink" Target="http://biudzetasvs/dukumentai?eil=0&amp;stulp=6&amp;lent=1" TargetMode="External"/><Relationship Id="rId358" Type="http://schemas.openxmlformats.org/officeDocument/2006/relationships/hyperlink" Target="http://biudzetasvs/dukumentai?eil=0&amp;stulp=4&amp;lent=1" TargetMode="External"/><Relationship Id="rId162" Type="http://schemas.openxmlformats.org/officeDocument/2006/relationships/hyperlink" Target="http://biudzetasvs/dukumentai?eil=0&amp;stulp=4&amp;lent=1" TargetMode="External"/><Relationship Id="rId218" Type="http://schemas.openxmlformats.org/officeDocument/2006/relationships/hyperlink" Target="http://biudzetasvs/dukumentai?eil=0&amp;stulp=4&amp;lent=1" TargetMode="External"/><Relationship Id="rId425" Type="http://schemas.openxmlformats.org/officeDocument/2006/relationships/hyperlink" Target="http://biudzetasvs/dukumentai?eil=0&amp;stulp=3&amp;lent=1" TargetMode="External"/><Relationship Id="rId467" Type="http://schemas.openxmlformats.org/officeDocument/2006/relationships/hyperlink" Target="http://biudzetasvs/dukumentai?eil=0&amp;stulp=5&amp;lent=1" TargetMode="External"/><Relationship Id="rId271" Type="http://schemas.openxmlformats.org/officeDocument/2006/relationships/hyperlink" Target="http://biudzetasvs/dukumentai?eil=0&amp;stulp=5&amp;lent=1" TargetMode="External"/><Relationship Id="rId24" Type="http://schemas.openxmlformats.org/officeDocument/2006/relationships/hyperlink" Target="http://biudzetasvs/dukumentai?eil=0&amp;stulp=6&amp;lent=1" TargetMode="External"/><Relationship Id="rId66" Type="http://schemas.openxmlformats.org/officeDocument/2006/relationships/hyperlink" Target="http://biudzetasvs/dukumentai?eil=0&amp;stulp=4&amp;lent=1" TargetMode="External"/><Relationship Id="rId131" Type="http://schemas.openxmlformats.org/officeDocument/2006/relationships/hyperlink" Target="http://biudzetasvs/dukumentai?eil=0&amp;stulp=5&amp;lent=1" TargetMode="External"/><Relationship Id="rId327" Type="http://schemas.openxmlformats.org/officeDocument/2006/relationships/hyperlink" Target="http://biudzetasvs/dukumentai?eil=0&amp;stulp=5&amp;lent=1" TargetMode="External"/><Relationship Id="rId369" Type="http://schemas.openxmlformats.org/officeDocument/2006/relationships/hyperlink" Target="http://biudzetasvs/dukumentai?eil=0&amp;stulp=3&amp;lent=1" TargetMode="External"/><Relationship Id="rId534" Type="http://schemas.openxmlformats.org/officeDocument/2006/relationships/hyperlink" Target="http://biudzetasvs/dukumentai?eil=0&amp;stulp=2&amp;lent=2" TargetMode="External"/><Relationship Id="rId173" Type="http://schemas.openxmlformats.org/officeDocument/2006/relationships/hyperlink" Target="http://biudzetasvs/dukumentai?eil=0&amp;stulp=3&amp;lent=1" TargetMode="External"/><Relationship Id="rId229" Type="http://schemas.openxmlformats.org/officeDocument/2006/relationships/hyperlink" Target="http://biudzetasvs/dukumentai?eil=0&amp;stulp=3&amp;lent=1" TargetMode="External"/><Relationship Id="rId380" Type="http://schemas.openxmlformats.org/officeDocument/2006/relationships/hyperlink" Target="http://biudzetasvs/dukumentai?eil=0&amp;stulp=6&amp;lent=1" TargetMode="External"/><Relationship Id="rId436" Type="http://schemas.openxmlformats.org/officeDocument/2006/relationships/hyperlink" Target="http://biudzetasvs/dukumentai?eil=0&amp;stulp=6&amp;lent=1" TargetMode="External"/><Relationship Id="rId240" Type="http://schemas.openxmlformats.org/officeDocument/2006/relationships/hyperlink" Target="http://biudzetasvs/dukumentai?eil=0&amp;stulp=6&amp;lent=1" TargetMode="External"/><Relationship Id="rId478" Type="http://schemas.openxmlformats.org/officeDocument/2006/relationships/hyperlink" Target="http://biudzetasvs/dukumentai?eil=0&amp;stulp=4&amp;lent=1" TargetMode="External"/><Relationship Id="rId35" Type="http://schemas.openxmlformats.org/officeDocument/2006/relationships/hyperlink" Target="http://biudzetasvs/dukumentai?eil=0&amp;stulp=5&amp;lent=1" TargetMode="External"/><Relationship Id="rId77" Type="http://schemas.openxmlformats.org/officeDocument/2006/relationships/hyperlink" Target="http://biudzetasvs/dukumentai?eil=0&amp;stulp=3&amp;lent=1" TargetMode="External"/><Relationship Id="rId100" Type="http://schemas.openxmlformats.org/officeDocument/2006/relationships/hyperlink" Target="http://biudzetasvs/dukumentai?eil=0&amp;stulp=6&amp;lent=1" TargetMode="External"/><Relationship Id="rId282" Type="http://schemas.openxmlformats.org/officeDocument/2006/relationships/hyperlink" Target="http://biudzetasvs/dukumentai?eil=0&amp;stulp=4&amp;lent=1" TargetMode="External"/><Relationship Id="rId338" Type="http://schemas.openxmlformats.org/officeDocument/2006/relationships/hyperlink" Target="http://biudzetasvs/dukumentai?eil=0&amp;stulp=4&amp;lent=1" TargetMode="External"/><Relationship Id="rId503" Type="http://schemas.openxmlformats.org/officeDocument/2006/relationships/hyperlink" Target="http://biudzetasvs/dukumentai?eil=0&amp;stulp=5&amp;lent=1" TargetMode="External"/><Relationship Id="rId8" Type="http://schemas.openxmlformats.org/officeDocument/2006/relationships/hyperlink" Target="http://biudzetasvs/dukumentai?eil=0&amp;stulp=6&amp;lent=1" TargetMode="External"/><Relationship Id="rId142" Type="http://schemas.openxmlformats.org/officeDocument/2006/relationships/hyperlink" Target="http://biudzetasvs/dukumentai?eil=0&amp;stulp=4&amp;lent=1" TargetMode="External"/><Relationship Id="rId184" Type="http://schemas.openxmlformats.org/officeDocument/2006/relationships/hyperlink" Target="http://biudzetasvs/dukumentai?eil=0&amp;stulp=6&amp;lent=1" TargetMode="External"/><Relationship Id="rId391" Type="http://schemas.openxmlformats.org/officeDocument/2006/relationships/hyperlink" Target="http://biudzetasvs/dukumentai?eil=0&amp;stulp=5&amp;lent=1" TargetMode="External"/><Relationship Id="rId405" Type="http://schemas.openxmlformats.org/officeDocument/2006/relationships/hyperlink" Target="http://biudzetasvs/dukumentai?eil=0&amp;stulp=3&amp;lent=1" TargetMode="External"/><Relationship Id="rId447" Type="http://schemas.openxmlformats.org/officeDocument/2006/relationships/hyperlink" Target="http://biudzetasvs/dukumentai?eil=0&amp;stulp=5&amp;lent=1" TargetMode="External"/><Relationship Id="rId251" Type="http://schemas.openxmlformats.org/officeDocument/2006/relationships/hyperlink" Target="http://biudzetasvs/dukumentai?eil=0&amp;stulp=5&amp;lent=1" TargetMode="External"/><Relationship Id="rId489" Type="http://schemas.openxmlformats.org/officeDocument/2006/relationships/hyperlink" Target="http://biudzetasvs/dukumentai?eil=0&amp;stulp=3&amp;lent=1" TargetMode="External"/><Relationship Id="rId46" Type="http://schemas.openxmlformats.org/officeDocument/2006/relationships/hyperlink" Target="http://biudzetasvs/dukumentai?eil=0&amp;stulp=4&amp;lent=1" TargetMode="External"/><Relationship Id="rId293" Type="http://schemas.openxmlformats.org/officeDocument/2006/relationships/hyperlink" Target="http://biudzetasvs/dukumentai?eil=0&amp;stulp=3&amp;lent=1" TargetMode="External"/><Relationship Id="rId307" Type="http://schemas.openxmlformats.org/officeDocument/2006/relationships/hyperlink" Target="http://biudzetasvs/dukumentai?eil=0&amp;stulp=5&amp;lent=1" TargetMode="External"/><Relationship Id="rId349" Type="http://schemas.openxmlformats.org/officeDocument/2006/relationships/hyperlink" Target="http://biudzetasvs/dukumentai?eil=0&amp;stulp=3&amp;lent=1" TargetMode="External"/><Relationship Id="rId514" Type="http://schemas.openxmlformats.org/officeDocument/2006/relationships/hyperlink" Target="http://biudzetasvs/dukumentai?eil=0&amp;stulp=4&amp;lent=1" TargetMode="External"/><Relationship Id="rId88" Type="http://schemas.openxmlformats.org/officeDocument/2006/relationships/hyperlink" Target="http://biudzetasvs/dukumentai?eil=0&amp;stulp=6&amp;lent=1" TargetMode="External"/><Relationship Id="rId111" Type="http://schemas.openxmlformats.org/officeDocument/2006/relationships/hyperlink" Target="http://biudzetasvs/dukumentai?eil=0&amp;stulp=5&amp;lent=1" TargetMode="External"/><Relationship Id="rId153" Type="http://schemas.openxmlformats.org/officeDocument/2006/relationships/hyperlink" Target="http://biudzetasvs/dukumentai?eil=0&amp;stulp=3&amp;lent=1" TargetMode="External"/><Relationship Id="rId195" Type="http://schemas.openxmlformats.org/officeDocument/2006/relationships/hyperlink" Target="http://biudzetasvs/dukumentai?eil=0&amp;stulp=5&amp;lent=1" TargetMode="External"/><Relationship Id="rId209" Type="http://schemas.openxmlformats.org/officeDocument/2006/relationships/hyperlink" Target="http://biudzetasvs/dukumentai?eil=0&amp;stulp=3&amp;lent=1" TargetMode="External"/><Relationship Id="rId360" Type="http://schemas.openxmlformats.org/officeDocument/2006/relationships/hyperlink" Target="http://biudzetasvs/dukumentai?eil=0&amp;stulp=6&amp;lent=1" TargetMode="External"/><Relationship Id="rId416" Type="http://schemas.openxmlformats.org/officeDocument/2006/relationships/hyperlink" Target="http://biudzetasvs/dukumentai?eil=0&amp;stulp=6&amp;lent=1" TargetMode="External"/><Relationship Id="rId220" Type="http://schemas.openxmlformats.org/officeDocument/2006/relationships/hyperlink" Target="http://biudzetasvs/dukumentai?eil=0&amp;stulp=6&amp;lent=1" TargetMode="External"/><Relationship Id="rId458" Type="http://schemas.openxmlformats.org/officeDocument/2006/relationships/hyperlink" Target="http://biudzetasvs/dukumentai?eil=0&amp;stulp=4&amp;lent=1" TargetMode="External"/><Relationship Id="rId15" Type="http://schemas.openxmlformats.org/officeDocument/2006/relationships/hyperlink" Target="http://biudzetasvs/dukumentai?eil=0&amp;stulp=5&amp;lent=1" TargetMode="External"/><Relationship Id="rId57" Type="http://schemas.openxmlformats.org/officeDocument/2006/relationships/hyperlink" Target="http://biudzetasvs/dukumentai?eil=0&amp;stulp=3&amp;lent=1" TargetMode="External"/><Relationship Id="rId262" Type="http://schemas.openxmlformats.org/officeDocument/2006/relationships/hyperlink" Target="http://biudzetasvs/dukumentai?eil=0&amp;stulp=4&amp;lent=1" TargetMode="External"/><Relationship Id="rId318" Type="http://schemas.openxmlformats.org/officeDocument/2006/relationships/hyperlink" Target="http://biudzetasvs/dukumentai?eil=0&amp;stulp=4&amp;lent=1" TargetMode="External"/><Relationship Id="rId525" Type="http://schemas.openxmlformats.org/officeDocument/2006/relationships/hyperlink" Target="http://biudzetasvs/dukumentai?eil=0&amp;stulp=3&amp;lent=1" TargetMode="External"/><Relationship Id="rId99" Type="http://schemas.openxmlformats.org/officeDocument/2006/relationships/hyperlink" Target="http://biudzetasvs/dukumentai?eil=0&amp;stulp=5&amp;lent=1" TargetMode="External"/><Relationship Id="rId122" Type="http://schemas.openxmlformats.org/officeDocument/2006/relationships/hyperlink" Target="http://biudzetasvs/dukumentai?eil=0&amp;stulp=4&amp;lent=1" TargetMode="External"/><Relationship Id="rId164" Type="http://schemas.openxmlformats.org/officeDocument/2006/relationships/hyperlink" Target="http://biudzetasvs/dukumentai?eil=0&amp;stulp=6&amp;lent=1" TargetMode="External"/><Relationship Id="rId371" Type="http://schemas.openxmlformats.org/officeDocument/2006/relationships/hyperlink" Target="http://biudzetasvs/dukumentai?eil=0&amp;stulp=5&amp;lent=1" TargetMode="External"/><Relationship Id="rId427" Type="http://schemas.openxmlformats.org/officeDocument/2006/relationships/hyperlink" Target="http://biudzetasvs/dukumentai?eil=0&amp;stulp=5&amp;lent=1" TargetMode="External"/><Relationship Id="rId469" Type="http://schemas.openxmlformats.org/officeDocument/2006/relationships/hyperlink" Target="http://biudzetasvs/dukumentai?eil=0&amp;stulp=3&amp;lent=1" TargetMode="External"/><Relationship Id="rId26" Type="http://schemas.openxmlformats.org/officeDocument/2006/relationships/hyperlink" Target="http://biudzetasvs/dukumentai?eil=0&amp;stulp=4&amp;lent=1" TargetMode="External"/><Relationship Id="rId231" Type="http://schemas.openxmlformats.org/officeDocument/2006/relationships/hyperlink" Target="http://biudzetasvs/dukumentai?eil=0&amp;stulp=5&amp;lent=1" TargetMode="External"/><Relationship Id="rId273" Type="http://schemas.openxmlformats.org/officeDocument/2006/relationships/hyperlink" Target="http://biudzetasvs/dukumentai?eil=0&amp;stulp=3&amp;lent=1" TargetMode="External"/><Relationship Id="rId329" Type="http://schemas.openxmlformats.org/officeDocument/2006/relationships/hyperlink" Target="http://biudzetasvs/dukumentai?eil=0&amp;stulp=3&amp;lent=1" TargetMode="External"/><Relationship Id="rId480" Type="http://schemas.openxmlformats.org/officeDocument/2006/relationships/hyperlink" Target="http://biudzetasvs/dukumentai?eil=0&amp;stulp=6&amp;lent=1" TargetMode="External"/><Relationship Id="rId68" Type="http://schemas.openxmlformats.org/officeDocument/2006/relationships/hyperlink" Target="http://biudzetasvs/dukumentai?eil=0&amp;stulp=6&amp;lent=1" TargetMode="External"/><Relationship Id="rId133" Type="http://schemas.openxmlformats.org/officeDocument/2006/relationships/hyperlink" Target="http://biudzetasvs/dukumentai?eil=0&amp;stulp=3&amp;lent=1" TargetMode="External"/><Relationship Id="rId175" Type="http://schemas.openxmlformats.org/officeDocument/2006/relationships/hyperlink" Target="http://biudzetasvs/dukumentai?eil=0&amp;stulp=5&amp;lent=1" TargetMode="External"/><Relationship Id="rId340" Type="http://schemas.openxmlformats.org/officeDocument/2006/relationships/hyperlink" Target="http://biudzetasvs/dukumentai?eil=0&amp;stulp=6&amp;lent=1" TargetMode="External"/><Relationship Id="rId200" Type="http://schemas.openxmlformats.org/officeDocument/2006/relationships/hyperlink" Target="http://biudzetasvs/dukumentai?eil=0&amp;stulp=6&amp;lent=1" TargetMode="External"/><Relationship Id="rId382" Type="http://schemas.openxmlformats.org/officeDocument/2006/relationships/hyperlink" Target="http://biudzetasvs/dukumentai?eil=0&amp;stulp=4&amp;lent=1" TargetMode="External"/><Relationship Id="rId438" Type="http://schemas.openxmlformats.org/officeDocument/2006/relationships/hyperlink" Target="http://biudzetasvs/dukumentai?eil=0&amp;stulp=4&amp;lent=1" TargetMode="External"/><Relationship Id="rId242" Type="http://schemas.openxmlformats.org/officeDocument/2006/relationships/hyperlink" Target="http://biudzetasvs/dukumentai?eil=0&amp;stulp=4&amp;lent=1" TargetMode="External"/><Relationship Id="rId284" Type="http://schemas.openxmlformats.org/officeDocument/2006/relationships/hyperlink" Target="http://biudzetasvs/dukumentai?eil=0&amp;stulp=6&amp;lent=1" TargetMode="External"/><Relationship Id="rId491" Type="http://schemas.openxmlformats.org/officeDocument/2006/relationships/hyperlink" Target="http://biudzetasvs/dukumentai?eil=0&amp;stulp=5&amp;lent=1" TargetMode="External"/><Relationship Id="rId505" Type="http://schemas.openxmlformats.org/officeDocument/2006/relationships/hyperlink" Target="http://biudzetasvs/dukumentai?eil=0&amp;stulp=3&amp;lent=1" TargetMode="External"/><Relationship Id="rId37" Type="http://schemas.openxmlformats.org/officeDocument/2006/relationships/hyperlink" Target="http://biudzetasvs/dukumentai?eil=0&amp;stulp=3&amp;lent=1" TargetMode="External"/><Relationship Id="rId79" Type="http://schemas.openxmlformats.org/officeDocument/2006/relationships/hyperlink" Target="http://biudzetasvs/dukumentai?eil=0&amp;stulp=5&amp;lent=1" TargetMode="External"/><Relationship Id="rId102" Type="http://schemas.openxmlformats.org/officeDocument/2006/relationships/hyperlink" Target="http://biudzetasvs/dukumentai?eil=0&amp;stulp=4&amp;lent=1" TargetMode="External"/><Relationship Id="rId144" Type="http://schemas.openxmlformats.org/officeDocument/2006/relationships/hyperlink" Target="http://biudzetasvs/dukumentai?eil=0&amp;stulp=6&amp;lent=1" TargetMode="External"/><Relationship Id="rId90" Type="http://schemas.openxmlformats.org/officeDocument/2006/relationships/hyperlink" Target="http://biudzetasvs/dukumentai?eil=0&amp;stulp=4&amp;lent=1" TargetMode="External"/><Relationship Id="rId186" Type="http://schemas.openxmlformats.org/officeDocument/2006/relationships/hyperlink" Target="http://biudzetasvs/dukumentai?eil=0&amp;stulp=4&amp;lent=1" TargetMode="External"/><Relationship Id="rId351" Type="http://schemas.openxmlformats.org/officeDocument/2006/relationships/hyperlink" Target="http://biudzetasvs/dukumentai?eil=0&amp;stulp=5&amp;lent=1" TargetMode="External"/><Relationship Id="rId393" Type="http://schemas.openxmlformats.org/officeDocument/2006/relationships/hyperlink" Target="http://biudzetasvs/dukumentai?eil=0&amp;stulp=3&amp;lent=1" TargetMode="External"/><Relationship Id="rId407" Type="http://schemas.openxmlformats.org/officeDocument/2006/relationships/hyperlink" Target="http://biudzetasvs/dukumentai?eil=0&amp;stulp=5&amp;lent=1" TargetMode="External"/><Relationship Id="rId449" Type="http://schemas.openxmlformats.org/officeDocument/2006/relationships/hyperlink" Target="http://biudzetasvs/dukumentai?eil=0&amp;stulp=3&amp;lent=1" TargetMode="External"/><Relationship Id="rId211" Type="http://schemas.openxmlformats.org/officeDocument/2006/relationships/hyperlink" Target="http://biudzetasvs/dukumentai?eil=0&amp;stulp=5&amp;lent=1" TargetMode="External"/><Relationship Id="rId253" Type="http://schemas.openxmlformats.org/officeDocument/2006/relationships/hyperlink" Target="http://biudzetasvs/dukumentai?eil=0&amp;stulp=3&amp;lent=1" TargetMode="External"/><Relationship Id="rId295" Type="http://schemas.openxmlformats.org/officeDocument/2006/relationships/hyperlink" Target="http://biudzetasvs/dukumentai?eil=0&amp;stulp=5&amp;lent=1" TargetMode="External"/><Relationship Id="rId309" Type="http://schemas.openxmlformats.org/officeDocument/2006/relationships/hyperlink" Target="http://biudzetasvs/dukumentai?eil=0&amp;stulp=3&amp;lent=1" TargetMode="External"/><Relationship Id="rId460" Type="http://schemas.openxmlformats.org/officeDocument/2006/relationships/hyperlink" Target="http://biudzetasvs/dukumentai?eil=0&amp;stulp=6&amp;lent=1" TargetMode="External"/><Relationship Id="rId516" Type="http://schemas.openxmlformats.org/officeDocument/2006/relationships/hyperlink" Target="http://biudzetasvs/dukumentai?eil=0&amp;stulp=6&amp;lent=1" TargetMode="External"/><Relationship Id="rId48" Type="http://schemas.openxmlformats.org/officeDocument/2006/relationships/hyperlink" Target="http://biudzetasvs/dukumentai?eil=0&amp;stulp=6&amp;lent=1" TargetMode="External"/><Relationship Id="rId113" Type="http://schemas.openxmlformats.org/officeDocument/2006/relationships/hyperlink" Target="http://biudzetasvs/dukumentai?eil=0&amp;stulp=3&amp;lent=1" TargetMode="External"/><Relationship Id="rId320" Type="http://schemas.openxmlformats.org/officeDocument/2006/relationships/hyperlink" Target="http://biudzetasvs/dukumentai?eil=0&amp;stulp=6&amp;lent=1" TargetMode="External"/><Relationship Id="rId155" Type="http://schemas.openxmlformats.org/officeDocument/2006/relationships/hyperlink" Target="http://biudzetasvs/dukumentai?eil=0&amp;stulp=5&amp;lent=1" TargetMode="External"/><Relationship Id="rId197" Type="http://schemas.openxmlformats.org/officeDocument/2006/relationships/hyperlink" Target="http://biudzetasvs/dukumentai?eil=0&amp;stulp=3&amp;lent=1" TargetMode="External"/><Relationship Id="rId362" Type="http://schemas.openxmlformats.org/officeDocument/2006/relationships/hyperlink" Target="http://biudzetasvs/dukumentai?eil=0&amp;stulp=4&amp;lent=1" TargetMode="External"/><Relationship Id="rId418" Type="http://schemas.openxmlformats.org/officeDocument/2006/relationships/hyperlink" Target="http://biudzetasvs/dukumentai?eil=0&amp;stulp=4&amp;lent=1" TargetMode="External"/><Relationship Id="rId222" Type="http://schemas.openxmlformats.org/officeDocument/2006/relationships/hyperlink" Target="http://biudzetasvs/dukumentai?eil=0&amp;stulp=4&amp;lent=1" TargetMode="External"/><Relationship Id="rId264" Type="http://schemas.openxmlformats.org/officeDocument/2006/relationships/hyperlink" Target="http://biudzetasvs/dukumentai?eil=0&amp;stulp=6&amp;lent=1" TargetMode="External"/><Relationship Id="rId471" Type="http://schemas.openxmlformats.org/officeDocument/2006/relationships/hyperlink" Target="http://biudzetasvs/dukumentai?eil=0&amp;stulp=5&amp;lent=1" TargetMode="External"/><Relationship Id="rId17" Type="http://schemas.openxmlformats.org/officeDocument/2006/relationships/hyperlink" Target="http://biudzetasvs/dukumentai?eil=0&amp;stulp=3&amp;lent=1" TargetMode="External"/><Relationship Id="rId59" Type="http://schemas.openxmlformats.org/officeDocument/2006/relationships/hyperlink" Target="http://biudzetasvs/dukumentai?eil=0&amp;stulp=5&amp;lent=1" TargetMode="External"/><Relationship Id="rId124" Type="http://schemas.openxmlformats.org/officeDocument/2006/relationships/hyperlink" Target="http://biudzetasvs/dukumentai?eil=0&amp;stulp=6&amp;lent=1" TargetMode="External"/><Relationship Id="rId527" Type="http://schemas.openxmlformats.org/officeDocument/2006/relationships/hyperlink" Target="http://biudzetasvs/dukumentai?eil=0&amp;stulp=5&amp;lent=1" TargetMode="External"/><Relationship Id="rId70" Type="http://schemas.openxmlformats.org/officeDocument/2006/relationships/hyperlink" Target="http://biudzetasvs/dukumentai?eil=0&amp;stulp=4&amp;lent=1" TargetMode="External"/><Relationship Id="rId166" Type="http://schemas.openxmlformats.org/officeDocument/2006/relationships/hyperlink" Target="http://biudzetasvs/dukumentai?eil=0&amp;stulp=4&amp;lent=1" TargetMode="External"/><Relationship Id="rId331" Type="http://schemas.openxmlformats.org/officeDocument/2006/relationships/hyperlink" Target="http://biudzetasvs/dukumentai?eil=0&amp;stulp=5&amp;lent=1" TargetMode="External"/><Relationship Id="rId373" Type="http://schemas.openxmlformats.org/officeDocument/2006/relationships/hyperlink" Target="http://biudzetasvs/dukumentai?eil=0&amp;stulp=3&amp;lent=1" TargetMode="External"/><Relationship Id="rId429" Type="http://schemas.openxmlformats.org/officeDocument/2006/relationships/hyperlink" Target="http://biudzetasvs/dukumentai?eil=0&amp;stulp=3&amp;lent=1" TargetMode="External"/><Relationship Id="rId1" Type="http://schemas.openxmlformats.org/officeDocument/2006/relationships/hyperlink" Target="http://biudzetasvs/dukumentai?eil=0&amp;stulp=3&amp;lent=1" TargetMode="External"/><Relationship Id="rId233" Type="http://schemas.openxmlformats.org/officeDocument/2006/relationships/hyperlink" Target="http://biudzetasvs/dukumentai?eil=0&amp;stulp=3&amp;lent=1" TargetMode="External"/><Relationship Id="rId440" Type="http://schemas.openxmlformats.org/officeDocument/2006/relationships/hyperlink" Target="http://biudzetasvs/dukumentai?eil=0&amp;stulp=6&amp;lent=1" TargetMode="External"/><Relationship Id="rId28" Type="http://schemas.openxmlformats.org/officeDocument/2006/relationships/hyperlink" Target="http://biudzetasvs/dukumentai?eil=0&amp;stulp=6&amp;lent=1" TargetMode="External"/><Relationship Id="rId275" Type="http://schemas.openxmlformats.org/officeDocument/2006/relationships/hyperlink" Target="http://biudzetasvs/dukumentai?eil=0&amp;stulp=5&amp;lent=1" TargetMode="External"/><Relationship Id="rId300" Type="http://schemas.openxmlformats.org/officeDocument/2006/relationships/hyperlink" Target="http://biudzetasvs/dukumentai?eil=0&amp;stulp=6&amp;lent=1" TargetMode="External"/><Relationship Id="rId482" Type="http://schemas.openxmlformats.org/officeDocument/2006/relationships/hyperlink" Target="http://biudzetasvs/dukumentai?eil=0&amp;stulp=4&amp;lent=1" TargetMode="External"/><Relationship Id="rId81" Type="http://schemas.openxmlformats.org/officeDocument/2006/relationships/hyperlink" Target="http://biudzetasvs/dukumentai?eil=0&amp;stulp=3&amp;lent=1" TargetMode="External"/><Relationship Id="rId135" Type="http://schemas.openxmlformats.org/officeDocument/2006/relationships/hyperlink" Target="http://biudzetasvs/dukumentai?eil=0&amp;stulp=5&amp;lent=1" TargetMode="External"/><Relationship Id="rId177" Type="http://schemas.openxmlformats.org/officeDocument/2006/relationships/hyperlink" Target="http://biudzetasvs/dukumentai?eil=0&amp;stulp=3&amp;lent=1" TargetMode="External"/><Relationship Id="rId342" Type="http://schemas.openxmlformats.org/officeDocument/2006/relationships/hyperlink" Target="http://biudzetasvs/dukumentai?eil=0&amp;stulp=4&amp;lent=1" TargetMode="External"/><Relationship Id="rId384" Type="http://schemas.openxmlformats.org/officeDocument/2006/relationships/hyperlink" Target="http://biudzetasvs/dukumentai?eil=0&amp;stulp=6&amp;lent=1" TargetMode="External"/><Relationship Id="rId202" Type="http://schemas.openxmlformats.org/officeDocument/2006/relationships/hyperlink" Target="http://biudzetasvs/dukumentai?eil=0&amp;stulp=4&amp;lent=1" TargetMode="External"/><Relationship Id="rId244" Type="http://schemas.openxmlformats.org/officeDocument/2006/relationships/hyperlink" Target="http://biudzetasvs/dukumentai?eil=0&amp;stulp=6&amp;lent=1" TargetMode="External"/><Relationship Id="rId39" Type="http://schemas.openxmlformats.org/officeDocument/2006/relationships/hyperlink" Target="http://biudzetasvs/dukumentai?eil=0&amp;stulp=5&amp;lent=1" TargetMode="External"/><Relationship Id="rId286" Type="http://schemas.openxmlformats.org/officeDocument/2006/relationships/hyperlink" Target="http://biudzetasvs/dukumentai?eil=0&amp;stulp=4&amp;lent=1" TargetMode="External"/><Relationship Id="rId451" Type="http://schemas.openxmlformats.org/officeDocument/2006/relationships/hyperlink" Target="http://biudzetasvs/dukumentai?eil=0&amp;stulp=5&amp;lent=1" TargetMode="External"/><Relationship Id="rId493" Type="http://schemas.openxmlformats.org/officeDocument/2006/relationships/hyperlink" Target="http://biudzetasvs/dukumentai?eil=0&amp;stulp=3&amp;lent=1" TargetMode="External"/><Relationship Id="rId507" Type="http://schemas.openxmlformats.org/officeDocument/2006/relationships/hyperlink" Target="http://biudzetasvs/dukumentai?eil=0&amp;stulp=5&amp;lent=1" TargetMode="External"/><Relationship Id="rId50" Type="http://schemas.openxmlformats.org/officeDocument/2006/relationships/hyperlink" Target="http://biudzetasvs/dukumentai?eil=0&amp;stulp=4&amp;lent=1" TargetMode="External"/><Relationship Id="rId104" Type="http://schemas.openxmlformats.org/officeDocument/2006/relationships/hyperlink" Target="http://biudzetasvs/dukumentai?eil=0&amp;stulp=6&amp;lent=1" TargetMode="External"/><Relationship Id="rId146" Type="http://schemas.openxmlformats.org/officeDocument/2006/relationships/hyperlink" Target="http://biudzetasvs/dukumentai?eil=0&amp;stulp=4&amp;lent=1" TargetMode="External"/><Relationship Id="rId188" Type="http://schemas.openxmlformats.org/officeDocument/2006/relationships/hyperlink" Target="http://biudzetasvs/dukumentai?eil=0&amp;stulp=6&amp;lent=1" TargetMode="External"/><Relationship Id="rId311" Type="http://schemas.openxmlformats.org/officeDocument/2006/relationships/hyperlink" Target="http://biudzetasvs/dukumentai?eil=0&amp;stulp=5&amp;lent=1" TargetMode="External"/><Relationship Id="rId353" Type="http://schemas.openxmlformats.org/officeDocument/2006/relationships/hyperlink" Target="http://biudzetasvs/dukumentai?eil=0&amp;stulp=3&amp;lent=1" TargetMode="External"/><Relationship Id="rId395" Type="http://schemas.openxmlformats.org/officeDocument/2006/relationships/hyperlink" Target="http://biudzetasvs/dukumentai?eil=0&amp;stulp=5&amp;lent=1" TargetMode="External"/><Relationship Id="rId409" Type="http://schemas.openxmlformats.org/officeDocument/2006/relationships/hyperlink" Target="http://biudzetasvs/dukumentai?eil=0&amp;stulp=3&amp;lent=1" TargetMode="External"/><Relationship Id="rId92" Type="http://schemas.openxmlformats.org/officeDocument/2006/relationships/hyperlink" Target="http://biudzetasvs/dukumentai?eil=0&amp;stulp=6&amp;lent=1" TargetMode="External"/><Relationship Id="rId213" Type="http://schemas.openxmlformats.org/officeDocument/2006/relationships/hyperlink" Target="http://biudzetasvs/dukumentai?eil=0&amp;stulp=3&amp;lent=1" TargetMode="External"/><Relationship Id="rId420" Type="http://schemas.openxmlformats.org/officeDocument/2006/relationships/hyperlink" Target="http://biudzetasvs/dukumentai?eil=0&amp;stulp=6&amp;lent=1" TargetMode="External"/><Relationship Id="rId255" Type="http://schemas.openxmlformats.org/officeDocument/2006/relationships/hyperlink" Target="http://biudzetasvs/dukumentai?eil=0&amp;stulp=5&amp;lent=1" TargetMode="External"/><Relationship Id="rId297" Type="http://schemas.openxmlformats.org/officeDocument/2006/relationships/hyperlink" Target="http://biudzetasvs/dukumentai?eil=0&amp;stulp=3&amp;lent=1" TargetMode="External"/><Relationship Id="rId462" Type="http://schemas.openxmlformats.org/officeDocument/2006/relationships/hyperlink" Target="http://biudzetasvs/dukumentai?eil=0&amp;stulp=4&amp;lent=1" TargetMode="External"/><Relationship Id="rId518" Type="http://schemas.openxmlformats.org/officeDocument/2006/relationships/hyperlink" Target="http://biudzetasvs/dukumentai?eil=0&amp;stulp=4&amp;lent=1" TargetMode="External"/><Relationship Id="rId115" Type="http://schemas.openxmlformats.org/officeDocument/2006/relationships/hyperlink" Target="http://biudzetasvs/dukumentai?eil=0&amp;stulp=5&amp;lent=1" TargetMode="External"/><Relationship Id="rId157" Type="http://schemas.openxmlformats.org/officeDocument/2006/relationships/hyperlink" Target="http://biudzetasvs/dukumentai?eil=0&amp;stulp=3&amp;lent=1" TargetMode="External"/><Relationship Id="rId322" Type="http://schemas.openxmlformats.org/officeDocument/2006/relationships/hyperlink" Target="http://biudzetasvs/dukumentai?eil=0&amp;stulp=4&amp;lent=1" TargetMode="External"/><Relationship Id="rId364" Type="http://schemas.openxmlformats.org/officeDocument/2006/relationships/hyperlink" Target="http://biudzetasvs/dukumentai?eil=0&amp;stulp=6&amp;lent=1" TargetMode="External"/><Relationship Id="rId61" Type="http://schemas.openxmlformats.org/officeDocument/2006/relationships/hyperlink" Target="http://biudzetasvs/dukumentai?eil=0&amp;stulp=3&amp;lent=1" TargetMode="External"/><Relationship Id="rId199" Type="http://schemas.openxmlformats.org/officeDocument/2006/relationships/hyperlink" Target="http://biudzetasvs/dukumentai?eil=0&amp;stulp=5&amp;lent=1" TargetMode="External"/><Relationship Id="rId19" Type="http://schemas.openxmlformats.org/officeDocument/2006/relationships/hyperlink" Target="http://biudzetasvs/dukumentai?eil=0&amp;stulp=5&amp;lent=1" TargetMode="External"/><Relationship Id="rId224" Type="http://schemas.openxmlformats.org/officeDocument/2006/relationships/hyperlink" Target="http://biudzetasvs/dukumentai?eil=0&amp;stulp=6&amp;lent=1" TargetMode="External"/><Relationship Id="rId266" Type="http://schemas.openxmlformats.org/officeDocument/2006/relationships/hyperlink" Target="http://biudzetasvs/dukumentai?eil=0&amp;stulp=4&amp;lent=1" TargetMode="External"/><Relationship Id="rId431" Type="http://schemas.openxmlformats.org/officeDocument/2006/relationships/hyperlink" Target="http://biudzetasvs/dukumentai?eil=0&amp;stulp=5&amp;lent=1" TargetMode="External"/><Relationship Id="rId473" Type="http://schemas.openxmlformats.org/officeDocument/2006/relationships/hyperlink" Target="http://biudzetasvs/dukumentai?eil=0&amp;stulp=3&amp;lent=1" TargetMode="External"/><Relationship Id="rId529" Type="http://schemas.openxmlformats.org/officeDocument/2006/relationships/hyperlink" Target="http://biudzetasvs/dukumentai?eil=0&amp;stulp=1&amp;lent=2" TargetMode="External"/><Relationship Id="rId30" Type="http://schemas.openxmlformats.org/officeDocument/2006/relationships/hyperlink" Target="http://biudzetasvs/dukumentai?eil=0&amp;stulp=4&amp;lent=1" TargetMode="External"/><Relationship Id="rId126" Type="http://schemas.openxmlformats.org/officeDocument/2006/relationships/hyperlink" Target="http://biudzetasvs/dukumentai?eil=0&amp;stulp=4&amp;lent=1" TargetMode="External"/><Relationship Id="rId168" Type="http://schemas.openxmlformats.org/officeDocument/2006/relationships/hyperlink" Target="http://biudzetasvs/dukumentai?eil=0&amp;stulp=6&amp;lent=1" TargetMode="External"/><Relationship Id="rId333" Type="http://schemas.openxmlformats.org/officeDocument/2006/relationships/hyperlink" Target="http://biudzetasvs/dukumentai?eil=0&amp;stulp=3&amp;lent=1" TargetMode="External"/><Relationship Id="rId72" Type="http://schemas.openxmlformats.org/officeDocument/2006/relationships/hyperlink" Target="http://biudzetasvs/dukumentai?eil=0&amp;stulp=6&amp;lent=1" TargetMode="External"/><Relationship Id="rId375" Type="http://schemas.openxmlformats.org/officeDocument/2006/relationships/hyperlink" Target="http://biudzetasvs/dukumentai?eil=0&amp;stulp=5&amp;lent=1" TargetMode="External"/><Relationship Id="rId3" Type="http://schemas.openxmlformats.org/officeDocument/2006/relationships/hyperlink" Target="http://biudzetasvs/dukumentai?eil=0&amp;stulp=5&amp;lent=1" TargetMode="External"/><Relationship Id="rId235" Type="http://schemas.openxmlformats.org/officeDocument/2006/relationships/hyperlink" Target="http://biudzetasvs/dukumentai?eil=0&amp;stulp=5&amp;lent=1" TargetMode="External"/><Relationship Id="rId277" Type="http://schemas.openxmlformats.org/officeDocument/2006/relationships/hyperlink" Target="http://biudzetasvs/dukumentai?eil=0&amp;stulp=3&amp;lent=1" TargetMode="External"/><Relationship Id="rId400" Type="http://schemas.openxmlformats.org/officeDocument/2006/relationships/hyperlink" Target="http://biudzetasvs/dukumentai?eil=0&amp;stulp=6&amp;lent=1" TargetMode="External"/><Relationship Id="rId442" Type="http://schemas.openxmlformats.org/officeDocument/2006/relationships/hyperlink" Target="http://biudzetasvs/dukumentai?eil=0&amp;stulp=4&amp;lent=1" TargetMode="External"/><Relationship Id="rId484" Type="http://schemas.openxmlformats.org/officeDocument/2006/relationships/hyperlink" Target="http://biudzetasvs/dukumentai?eil=0&amp;stulp=6&amp;lent=1" TargetMode="External"/><Relationship Id="rId137" Type="http://schemas.openxmlformats.org/officeDocument/2006/relationships/hyperlink" Target="http://biudzetasvs/dukumentai?eil=0&amp;stulp=3&amp;lent=1" TargetMode="External"/><Relationship Id="rId302" Type="http://schemas.openxmlformats.org/officeDocument/2006/relationships/hyperlink" Target="http://biudzetasvs/dukumentai?eil=0&amp;stulp=4&amp;lent=1" TargetMode="External"/><Relationship Id="rId344" Type="http://schemas.openxmlformats.org/officeDocument/2006/relationships/hyperlink" Target="http://biudzetasvs/dukumentai?eil=0&amp;stulp=6&amp;lent=1" TargetMode="External"/><Relationship Id="rId41" Type="http://schemas.openxmlformats.org/officeDocument/2006/relationships/hyperlink" Target="http://biudzetasvs/dukumentai?eil=0&amp;stulp=3&amp;lent=1" TargetMode="External"/><Relationship Id="rId83" Type="http://schemas.openxmlformats.org/officeDocument/2006/relationships/hyperlink" Target="http://biudzetasvs/dukumentai?eil=0&amp;stulp=5&amp;lent=1" TargetMode="External"/><Relationship Id="rId179" Type="http://schemas.openxmlformats.org/officeDocument/2006/relationships/hyperlink" Target="http://biudzetasvs/dukumentai?eil=0&amp;stulp=5&amp;lent=1" TargetMode="External"/><Relationship Id="rId386" Type="http://schemas.openxmlformats.org/officeDocument/2006/relationships/hyperlink" Target="http://biudzetasvs/dukumentai?eil=0&amp;stulp=4&amp;lent=1" TargetMode="External"/><Relationship Id="rId190" Type="http://schemas.openxmlformats.org/officeDocument/2006/relationships/hyperlink" Target="http://biudzetasvs/dukumentai?eil=0&amp;stulp=4&amp;lent=1" TargetMode="External"/><Relationship Id="rId204" Type="http://schemas.openxmlformats.org/officeDocument/2006/relationships/hyperlink" Target="http://biudzetasvs/dukumentai?eil=0&amp;stulp=6&amp;lent=1" TargetMode="External"/><Relationship Id="rId246" Type="http://schemas.openxmlformats.org/officeDocument/2006/relationships/hyperlink" Target="http://biudzetasvs/dukumentai?eil=0&amp;stulp=4&amp;lent=1" TargetMode="External"/><Relationship Id="rId288" Type="http://schemas.openxmlformats.org/officeDocument/2006/relationships/hyperlink" Target="http://biudzetasvs/dukumentai?eil=0&amp;stulp=6&amp;lent=1" TargetMode="External"/><Relationship Id="rId411" Type="http://schemas.openxmlformats.org/officeDocument/2006/relationships/hyperlink" Target="http://biudzetasvs/dukumentai?eil=0&amp;stulp=5&amp;lent=1" TargetMode="External"/><Relationship Id="rId453" Type="http://schemas.openxmlformats.org/officeDocument/2006/relationships/hyperlink" Target="http://biudzetasvs/dukumentai?eil=0&amp;stulp=3&amp;lent=1" TargetMode="External"/><Relationship Id="rId509" Type="http://schemas.openxmlformats.org/officeDocument/2006/relationships/hyperlink" Target="http://biudzetasvs/dukumentai?eil=0&amp;stulp=3&amp;lent=1" TargetMode="External"/><Relationship Id="rId106" Type="http://schemas.openxmlformats.org/officeDocument/2006/relationships/hyperlink" Target="http://biudzetasvs/dukumentai?eil=0&amp;stulp=4&amp;lent=1" TargetMode="External"/><Relationship Id="rId313" Type="http://schemas.openxmlformats.org/officeDocument/2006/relationships/hyperlink" Target="http://biudzetasvs/dukumentai?eil=0&amp;stulp=3&amp;lent=1" TargetMode="External"/><Relationship Id="rId495" Type="http://schemas.openxmlformats.org/officeDocument/2006/relationships/hyperlink" Target="http://biudzetasvs/dukumentai?eil=0&amp;stulp=5&amp;lent=1" TargetMode="External"/><Relationship Id="rId10" Type="http://schemas.openxmlformats.org/officeDocument/2006/relationships/hyperlink" Target="http://biudzetasvs/dukumentai?eil=0&amp;stulp=4&amp;lent=1" TargetMode="External"/><Relationship Id="rId52" Type="http://schemas.openxmlformats.org/officeDocument/2006/relationships/hyperlink" Target="http://biudzetasvs/dukumentai?eil=0&amp;stulp=6&amp;lent=1" TargetMode="External"/><Relationship Id="rId94" Type="http://schemas.openxmlformats.org/officeDocument/2006/relationships/hyperlink" Target="http://biudzetasvs/dukumentai?eil=0&amp;stulp=4&amp;lent=1" TargetMode="External"/><Relationship Id="rId148" Type="http://schemas.openxmlformats.org/officeDocument/2006/relationships/hyperlink" Target="http://biudzetasvs/dukumentai?eil=0&amp;stulp=6&amp;lent=1" TargetMode="External"/><Relationship Id="rId355" Type="http://schemas.openxmlformats.org/officeDocument/2006/relationships/hyperlink" Target="http://biudzetasvs/dukumentai?eil=0&amp;stulp=5&amp;lent=1" TargetMode="External"/><Relationship Id="rId397" Type="http://schemas.openxmlformats.org/officeDocument/2006/relationships/hyperlink" Target="http://biudzetasvs/dukumentai?eil=0&amp;stulp=3&amp;lent=1" TargetMode="External"/><Relationship Id="rId520" Type="http://schemas.openxmlformats.org/officeDocument/2006/relationships/hyperlink" Target="http://biudzetasvs/dukumentai?eil=0&amp;stulp=6&amp;lent=1" TargetMode="External"/><Relationship Id="rId215" Type="http://schemas.openxmlformats.org/officeDocument/2006/relationships/hyperlink" Target="http://biudzetasvs/dukumentai?eil=0&amp;stulp=5&amp;lent=1" TargetMode="External"/><Relationship Id="rId257" Type="http://schemas.openxmlformats.org/officeDocument/2006/relationships/hyperlink" Target="http://biudzetasvs/dukumentai?eil=0&amp;stulp=3&amp;lent=1" TargetMode="External"/><Relationship Id="rId422" Type="http://schemas.openxmlformats.org/officeDocument/2006/relationships/hyperlink" Target="http://biudzetasvs/dukumentai?eil=0&amp;stulp=4&amp;lent=1" TargetMode="External"/><Relationship Id="rId464" Type="http://schemas.openxmlformats.org/officeDocument/2006/relationships/hyperlink" Target="http://biudzetasvs/dukumentai?eil=0&amp;stulp=6&amp;lent=1" TargetMode="External"/><Relationship Id="rId299" Type="http://schemas.openxmlformats.org/officeDocument/2006/relationships/hyperlink" Target="http://biudzetasvs/dukumentai?eil=0&amp;stulp=5&amp;lent=1" TargetMode="External"/><Relationship Id="rId63" Type="http://schemas.openxmlformats.org/officeDocument/2006/relationships/hyperlink" Target="http://biudzetasvs/dukumentai?eil=0&amp;stulp=5&amp;lent=1" TargetMode="External"/><Relationship Id="rId159" Type="http://schemas.openxmlformats.org/officeDocument/2006/relationships/hyperlink" Target="http://biudzetasvs/dukumentai?eil=0&amp;stulp=5&amp;lent=1" TargetMode="External"/><Relationship Id="rId366" Type="http://schemas.openxmlformats.org/officeDocument/2006/relationships/hyperlink" Target="http://biudzetasvs/dukumentai?eil=0&amp;stulp=4&amp;lent=1" TargetMode="External"/><Relationship Id="rId226" Type="http://schemas.openxmlformats.org/officeDocument/2006/relationships/hyperlink" Target="http://biudzetasvs/dukumentai?eil=0&amp;stulp=4&amp;lent=1" TargetMode="External"/><Relationship Id="rId433" Type="http://schemas.openxmlformats.org/officeDocument/2006/relationships/hyperlink" Target="http://biudzetasvs/dukumentai?eil=0&amp;stulp=3&amp;lent=1" TargetMode="External"/><Relationship Id="rId74" Type="http://schemas.openxmlformats.org/officeDocument/2006/relationships/hyperlink" Target="http://biudzetasvs/dukumentai?eil=0&amp;stulp=4&amp;lent=1" TargetMode="External"/><Relationship Id="rId377" Type="http://schemas.openxmlformats.org/officeDocument/2006/relationships/hyperlink" Target="http://biudzetasvs/dukumentai?eil=0&amp;stulp=3&amp;lent=1" TargetMode="External"/><Relationship Id="rId500" Type="http://schemas.openxmlformats.org/officeDocument/2006/relationships/hyperlink" Target="http://biudzetasvs/dukumentai?eil=0&amp;stulp=6&amp;lent=1" TargetMode="External"/><Relationship Id="rId5" Type="http://schemas.openxmlformats.org/officeDocument/2006/relationships/hyperlink" Target="http://biudzetasvs/dukumentai?eil=0&amp;stulp=3&amp;lent=1" TargetMode="External"/><Relationship Id="rId237" Type="http://schemas.openxmlformats.org/officeDocument/2006/relationships/hyperlink" Target="http://biudzetasvs/dukumentai?eil=0&amp;stulp=3&amp;lent=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opLeftCell="A37" workbookViewId="0">
      <selection activeCell="A48" sqref="A48:C48"/>
    </sheetView>
  </sheetViews>
  <sheetFormatPr defaultRowHeight="14.3"/>
  <cols>
    <col min="2" max="2" width="15.25" customWidth="1"/>
    <col min="3" max="3" width="16.125" customWidth="1"/>
    <col min="4" max="4" width="9" customWidth="1"/>
    <col min="5" max="5" width="18.625" customWidth="1"/>
    <col min="6" max="6" width="36" customWidth="1"/>
    <col min="7" max="7" width="118.75" hidden="1" customWidth="1"/>
  </cols>
  <sheetData>
    <row r="1" spans="1:7">
      <c r="A1" s="1"/>
    </row>
    <row r="2" spans="1:7" ht="14.3" customHeight="1">
      <c r="A2" s="216" t="s">
        <v>23</v>
      </c>
      <c r="B2" s="216"/>
      <c r="C2" s="216"/>
      <c r="D2" s="216"/>
      <c r="E2" s="216"/>
      <c r="F2" s="216"/>
      <c r="G2" s="216"/>
    </row>
    <row r="3" spans="1:7" ht="15.65">
      <c r="B3" s="208"/>
    </row>
    <row r="4" spans="1:7" ht="15.65">
      <c r="B4" s="208"/>
    </row>
    <row r="5" spans="1:7" ht="15.65">
      <c r="B5" s="210"/>
    </row>
    <row r="6" spans="1:7">
      <c r="B6" s="211"/>
    </row>
    <row r="7" spans="1:7" ht="14.3" customHeight="1">
      <c r="A7" s="232" t="s">
        <v>288</v>
      </c>
      <c r="B7" s="232"/>
      <c r="C7" s="232"/>
      <c r="D7" s="232"/>
      <c r="E7" s="232"/>
      <c r="F7" s="232"/>
      <c r="G7" s="232"/>
    </row>
    <row r="8" spans="1:7" ht="14.3" customHeight="1">
      <c r="A8" s="232" t="s">
        <v>289</v>
      </c>
      <c r="B8" s="232"/>
      <c r="C8" s="232"/>
      <c r="D8" s="232"/>
      <c r="E8" s="232"/>
      <c r="F8" s="232"/>
      <c r="G8" s="232"/>
    </row>
    <row r="9" spans="1:7" ht="14.3" customHeight="1">
      <c r="A9" s="232" t="s">
        <v>290</v>
      </c>
      <c r="B9" s="232"/>
      <c r="C9" s="232"/>
      <c r="D9" s="232"/>
      <c r="E9" s="232"/>
      <c r="F9" s="232"/>
      <c r="G9" s="232"/>
    </row>
    <row r="10" spans="1:7" ht="15.65">
      <c r="B10" s="212"/>
    </row>
    <row r="11" spans="1:7" ht="14.3" customHeight="1">
      <c r="A11" s="216" t="s">
        <v>291</v>
      </c>
      <c r="B11" s="216"/>
      <c r="C11" s="216"/>
      <c r="D11" s="216"/>
      <c r="E11" s="216"/>
      <c r="F11" s="216"/>
      <c r="G11" s="216"/>
    </row>
    <row r="12" spans="1:7" ht="15.65">
      <c r="B12" s="208"/>
    </row>
    <row r="13" spans="1:7" ht="14.3" customHeight="1">
      <c r="A13" s="216" t="s">
        <v>292</v>
      </c>
      <c r="B13" s="216"/>
      <c r="C13" s="216"/>
      <c r="D13" s="216"/>
      <c r="E13" s="216"/>
      <c r="F13" s="216"/>
      <c r="G13" s="216"/>
    </row>
    <row r="14" spans="1:7" ht="15.65">
      <c r="B14" s="209"/>
    </row>
    <row r="15" spans="1:7" ht="37.4" customHeight="1">
      <c r="A15" s="226" t="s">
        <v>293</v>
      </c>
      <c r="B15" s="226"/>
      <c r="C15" s="226"/>
      <c r="D15" s="226"/>
      <c r="E15" s="226"/>
      <c r="F15" s="226"/>
      <c r="G15" s="226"/>
    </row>
    <row r="16" spans="1:7" ht="48.9" customHeight="1">
      <c r="A16" s="226" t="s">
        <v>294</v>
      </c>
      <c r="B16" s="226"/>
      <c r="C16" s="226"/>
      <c r="D16" s="226"/>
      <c r="E16" s="226"/>
      <c r="F16" s="226"/>
      <c r="G16" s="226"/>
    </row>
    <row r="17" spans="1:7" ht="23.8" customHeight="1">
      <c r="A17" s="226" t="s">
        <v>295</v>
      </c>
      <c r="B17" s="226"/>
      <c r="C17" s="226"/>
      <c r="D17" s="226"/>
      <c r="E17" s="226"/>
      <c r="F17" s="226"/>
      <c r="G17" s="226"/>
    </row>
    <row r="18" spans="1:7" ht="15.65" customHeight="1">
      <c r="A18" s="230" t="s">
        <v>296</v>
      </c>
      <c r="B18" s="230"/>
      <c r="C18" s="230"/>
      <c r="D18" s="230"/>
      <c r="E18" s="230"/>
      <c r="F18" s="230"/>
      <c r="G18" s="230"/>
    </row>
    <row r="19" spans="1:7" ht="26.5" customHeight="1">
      <c r="A19" s="226" t="s">
        <v>297</v>
      </c>
      <c r="B19" s="226"/>
      <c r="C19" s="226"/>
      <c r="D19" s="226"/>
      <c r="E19" s="226"/>
      <c r="F19" s="226"/>
      <c r="G19" s="226"/>
    </row>
    <row r="20" spans="1:7" ht="15.65">
      <c r="B20" s="213"/>
    </row>
    <row r="21" spans="1:7" ht="14.3" customHeight="1">
      <c r="A21" s="222" t="s">
        <v>298</v>
      </c>
      <c r="B21" s="222"/>
      <c r="C21" s="222"/>
      <c r="D21" s="222"/>
      <c r="E21" s="222"/>
      <c r="F21" s="222"/>
      <c r="G21" s="222"/>
    </row>
    <row r="22" spans="1:7" ht="15.65">
      <c r="A22" s="223"/>
      <c r="B22" s="224"/>
      <c r="C22" s="223"/>
      <c r="D22" s="223"/>
      <c r="E22" s="223"/>
      <c r="F22" s="223"/>
      <c r="G22" s="223"/>
    </row>
    <row r="23" spans="1:7" ht="14.3" customHeight="1">
      <c r="A23" s="222" t="s">
        <v>299</v>
      </c>
      <c r="B23" s="222"/>
      <c r="C23" s="222"/>
      <c r="D23" s="222"/>
      <c r="E23" s="222"/>
      <c r="F23" s="222"/>
      <c r="G23" s="222"/>
    </row>
    <row r="24" spans="1:7" ht="15.65">
      <c r="A24" s="223"/>
      <c r="B24" s="225"/>
      <c r="C24" s="223"/>
      <c r="D24" s="223"/>
      <c r="E24" s="223"/>
      <c r="F24" s="223"/>
      <c r="G24" s="223"/>
    </row>
    <row r="25" spans="1:7" ht="14.3" customHeight="1">
      <c r="A25" s="226" t="s">
        <v>300</v>
      </c>
      <c r="B25" s="226"/>
      <c r="C25" s="226"/>
      <c r="D25" s="226"/>
      <c r="E25" s="226"/>
      <c r="F25" s="226"/>
      <c r="G25" s="226"/>
    </row>
    <row r="26" spans="1:7" ht="14.3" customHeight="1">
      <c r="A26" s="226" t="s">
        <v>301</v>
      </c>
      <c r="B26" s="226"/>
      <c r="C26" s="226"/>
      <c r="D26" s="226"/>
      <c r="E26" s="226"/>
      <c r="F26" s="226"/>
      <c r="G26" s="226"/>
    </row>
    <row r="27" spans="1:7" ht="15.65">
      <c r="A27" s="223"/>
      <c r="B27" s="220"/>
      <c r="C27" s="223"/>
      <c r="D27" s="223"/>
      <c r="E27" s="223"/>
      <c r="F27" s="223"/>
      <c r="G27" s="223"/>
    </row>
    <row r="28" spans="1:7" ht="14.3" customHeight="1">
      <c r="A28" s="227" t="s">
        <v>302</v>
      </c>
      <c r="B28" s="227"/>
      <c r="C28" s="227"/>
      <c r="D28" s="227"/>
      <c r="E28" s="227"/>
      <c r="F28" s="227"/>
      <c r="G28" s="227"/>
    </row>
    <row r="29" spans="1:7" ht="74.05" customHeight="1">
      <c r="A29" s="228" t="s">
        <v>303</v>
      </c>
      <c r="B29" s="228"/>
      <c r="C29" s="228"/>
      <c r="D29" s="228"/>
      <c r="E29" s="228"/>
      <c r="F29" s="228"/>
      <c r="G29" s="228"/>
    </row>
    <row r="30" spans="1:7" ht="87.65" customHeight="1">
      <c r="A30" s="228" t="s">
        <v>304</v>
      </c>
      <c r="B30" s="228"/>
      <c r="C30" s="228"/>
      <c r="D30" s="228"/>
      <c r="E30" s="228"/>
      <c r="F30" s="228"/>
      <c r="G30" s="228"/>
    </row>
    <row r="31" spans="1:7" ht="15.65">
      <c r="A31" s="228" t="s">
        <v>305</v>
      </c>
      <c r="B31" s="228"/>
      <c r="C31" s="228"/>
      <c r="D31" s="228"/>
      <c r="E31" s="228"/>
      <c r="F31" s="228"/>
      <c r="G31" s="228"/>
    </row>
    <row r="32" spans="1:7" ht="19.05" customHeight="1">
      <c r="A32" s="228" t="s">
        <v>306</v>
      </c>
      <c r="B32" s="228"/>
      <c r="C32" s="228"/>
      <c r="D32" s="228"/>
      <c r="E32" s="228"/>
      <c r="F32" s="228"/>
      <c r="G32" s="228"/>
    </row>
    <row r="33" spans="1:7" ht="15.65">
      <c r="A33" s="228" t="s">
        <v>307</v>
      </c>
      <c r="B33" s="228"/>
      <c r="C33" s="228"/>
      <c r="D33" s="228"/>
      <c r="E33" s="228"/>
      <c r="F33" s="228"/>
      <c r="G33" s="228"/>
    </row>
    <row r="34" spans="1:7" ht="15.65">
      <c r="A34" s="228" t="s">
        <v>308</v>
      </c>
      <c r="B34" s="228"/>
      <c r="C34" s="228"/>
      <c r="D34" s="228"/>
      <c r="E34" s="228"/>
      <c r="F34" s="228"/>
      <c r="G34" s="228"/>
    </row>
    <row r="35" spans="1:7" ht="15.65">
      <c r="A35" s="228" t="s">
        <v>309</v>
      </c>
      <c r="B35" s="228"/>
      <c r="C35" s="228"/>
      <c r="D35" s="228"/>
      <c r="E35" s="228"/>
      <c r="F35" s="228"/>
      <c r="G35" s="228"/>
    </row>
    <row r="36" spans="1:7" ht="15.65">
      <c r="A36" s="223"/>
      <c r="B36" s="229"/>
      <c r="C36" s="223"/>
      <c r="D36" s="223"/>
      <c r="E36" s="223"/>
      <c r="F36" s="223"/>
      <c r="G36" s="223"/>
    </row>
    <row r="37" spans="1:7" ht="15.65">
      <c r="A37" s="222" t="s">
        <v>310</v>
      </c>
      <c r="B37" s="222"/>
      <c r="C37" s="222"/>
      <c r="D37" s="222"/>
      <c r="E37" s="222"/>
      <c r="F37" s="222"/>
      <c r="G37" s="222"/>
    </row>
    <row r="38" spans="1:7" ht="142" customHeight="1">
      <c r="A38" s="228" t="s">
        <v>311</v>
      </c>
      <c r="B38" s="228"/>
      <c r="C38" s="228"/>
      <c r="D38" s="228"/>
      <c r="E38" s="228"/>
      <c r="F38" s="228"/>
      <c r="G38" s="228"/>
    </row>
    <row r="39" spans="1:7" ht="97.15" customHeight="1">
      <c r="A39" s="228" t="s">
        <v>312</v>
      </c>
      <c r="B39" s="228"/>
      <c r="C39" s="228"/>
      <c r="D39" s="228"/>
      <c r="E39" s="228"/>
      <c r="F39" s="228"/>
      <c r="G39" s="228"/>
    </row>
    <row r="40" spans="1:7" ht="39.4" customHeight="1">
      <c r="A40" s="228" t="s">
        <v>313</v>
      </c>
      <c r="B40" s="228"/>
      <c r="C40" s="228"/>
      <c r="D40" s="228"/>
      <c r="E40" s="228"/>
      <c r="F40" s="228"/>
      <c r="G40" s="228"/>
    </row>
    <row r="41" spans="1:7" ht="15.65">
      <c r="B41" s="214"/>
    </row>
    <row r="42" spans="1:7" ht="15.65">
      <c r="B42" s="214"/>
    </row>
    <row r="43" spans="1:7" ht="15.65">
      <c r="B43" s="212"/>
    </row>
    <row r="44" spans="1:7" ht="15.65">
      <c r="A44" s="215" t="s">
        <v>314</v>
      </c>
      <c r="B44" s="215"/>
      <c r="C44" s="215"/>
      <c r="D44" s="215"/>
      <c r="E44" s="215"/>
      <c r="F44" s="215"/>
      <c r="G44" s="212" t="s">
        <v>64</v>
      </c>
    </row>
    <row r="45" spans="1:7" ht="15.65">
      <c r="B45" s="212"/>
    </row>
    <row r="46" spans="1:7" ht="15.65">
      <c r="B46" s="212"/>
    </row>
    <row r="47" spans="1:7" ht="17.7" customHeight="1">
      <c r="A47" s="226" t="s">
        <v>203</v>
      </c>
      <c r="B47" s="226"/>
      <c r="C47" s="226"/>
    </row>
    <row r="48" spans="1:7" ht="17" customHeight="1">
      <c r="A48" s="233" t="s">
        <v>315</v>
      </c>
      <c r="B48" s="233"/>
      <c r="C48" s="233"/>
    </row>
  </sheetData>
  <mergeCells count="30">
    <mergeCell ref="A44:F44"/>
    <mergeCell ref="A47:C47"/>
    <mergeCell ref="A48:C48"/>
    <mergeCell ref="A23:G23"/>
    <mergeCell ref="A21:G21"/>
    <mergeCell ref="A19:G19"/>
    <mergeCell ref="A18:G18"/>
    <mergeCell ref="A17:G17"/>
    <mergeCell ref="A38:G38"/>
    <mergeCell ref="A39:G39"/>
    <mergeCell ref="A25:G25"/>
    <mergeCell ref="A26:G26"/>
    <mergeCell ref="A28:G28"/>
    <mergeCell ref="A32:G32"/>
    <mergeCell ref="A13:G13"/>
    <mergeCell ref="A16:G16"/>
    <mergeCell ref="A40:G40"/>
    <mergeCell ref="A29:G29"/>
    <mergeCell ref="A30:G30"/>
    <mergeCell ref="A31:G31"/>
    <mergeCell ref="A33:G33"/>
    <mergeCell ref="A34:G34"/>
    <mergeCell ref="A35:G35"/>
    <mergeCell ref="A37:G37"/>
    <mergeCell ref="A15:G15"/>
    <mergeCell ref="A2:G2"/>
    <mergeCell ref="A7:G7"/>
    <mergeCell ref="A8:G8"/>
    <mergeCell ref="A9:G9"/>
    <mergeCell ref="A11:G11"/>
  </mergeCells>
  <pageMargins left="0.15748031496062992" right="0.15748031496062992" top="0" bottom="0" header="0.51181102362204722" footer="0.51181102362204722"/>
  <pageSetup paperSize="9"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58"/>
  <sheetViews>
    <sheetView showGridLines="0" workbookViewId="0"/>
  </sheetViews>
  <sheetFormatPr defaultColWidth="9.125" defaultRowHeight="14.3"/>
  <cols>
    <col min="1" max="4" width="0.125" style="360" customWidth="1"/>
    <col min="5" max="5" width="2.125" style="360" customWidth="1"/>
    <col min="6" max="10" width="2.625" style="360" customWidth="1"/>
    <col min="11" max="11" width="10.375" style="360" customWidth="1"/>
    <col min="12" max="12" width="1.625" style="360" customWidth="1"/>
    <col min="13" max="13" width="4.25" style="360" customWidth="1"/>
    <col min="14" max="14" width="2.625" style="360" customWidth="1"/>
    <col min="15" max="15" width="8.875" style="360" customWidth="1"/>
    <col min="16" max="16" width="0.375" style="360" customWidth="1"/>
    <col min="17" max="17" width="0.125" style="360" customWidth="1"/>
    <col min="18" max="18" width="1.375" style="360" customWidth="1"/>
    <col min="19" max="19" width="0.25" style="360" customWidth="1"/>
    <col min="20" max="20" width="0.125" style="360" customWidth="1"/>
    <col min="21" max="21" width="1.75" style="360" customWidth="1"/>
    <col min="22" max="22" width="1" style="360" customWidth="1"/>
    <col min="23" max="23" width="0.375" style="360" customWidth="1"/>
    <col min="24" max="24" width="3.625" style="360" customWidth="1"/>
    <col min="25" max="25" width="0.125" style="360" customWidth="1"/>
    <col min="26" max="26" width="1.625" style="360" customWidth="1"/>
    <col min="27" max="27" width="4" style="360" customWidth="1"/>
    <col min="28" max="28" width="3.125" style="360" customWidth="1"/>
    <col min="29" max="29" width="0.125" style="360" customWidth="1"/>
    <col min="30" max="30" width="1.625" style="360" customWidth="1"/>
    <col min="31" max="32" width="0.125" style="360" customWidth="1"/>
    <col min="33" max="33" width="1.25" style="360" customWidth="1"/>
    <col min="34" max="34" width="1.625" style="360" customWidth="1"/>
    <col min="35" max="35" width="2.875" style="360" customWidth="1"/>
    <col min="36" max="36" width="11.625" style="360" customWidth="1"/>
    <col min="37" max="37" width="0" style="360" hidden="1" customWidth="1"/>
    <col min="38" max="38" width="11" style="360" customWidth="1"/>
    <col min="39" max="40" width="0.375" style="360" customWidth="1"/>
    <col min="41" max="41" width="0" style="360" hidden="1" customWidth="1"/>
    <col min="42" max="42" width="0.125" style="360" customWidth="1"/>
    <col min="43" max="44" width="0" style="360" hidden="1" customWidth="1"/>
    <col min="45" max="16384" width="9.125" style="360"/>
  </cols>
  <sheetData>
    <row r="1" spans="5:39" ht="53.35" customHeight="1">
      <c r="AA1" s="400" t="s">
        <v>398</v>
      </c>
      <c r="AB1" s="363"/>
      <c r="AC1" s="363"/>
      <c r="AD1" s="363"/>
      <c r="AE1" s="363"/>
      <c r="AF1" s="363"/>
      <c r="AG1" s="363"/>
      <c r="AH1" s="363"/>
      <c r="AI1" s="363"/>
      <c r="AJ1" s="363"/>
      <c r="AK1" s="363"/>
      <c r="AL1" s="363"/>
    </row>
    <row r="2" spans="5:39" ht="13.45" customHeight="1"/>
    <row r="3" spans="5:39" ht="13.45" customHeight="1">
      <c r="E3" s="396" t="s">
        <v>397</v>
      </c>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row>
    <row r="4" spans="5:39" ht="0" hidden="1" customHeight="1"/>
    <row r="5" spans="5:39" ht="10.7" customHeight="1">
      <c r="E5" s="364" t="s">
        <v>396</v>
      </c>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row>
    <row r="6" spans="5:39" ht="3.9" customHeight="1"/>
    <row r="7" spans="5:39" ht="14.1" customHeight="1">
      <c r="E7" s="399" t="s">
        <v>395</v>
      </c>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3"/>
      <c r="AM7" s="363"/>
    </row>
    <row r="8" spans="5:39" ht="4.45" customHeight="1"/>
    <row r="9" spans="5:39" ht="12.9" customHeight="1">
      <c r="E9" s="399" t="s">
        <v>394</v>
      </c>
      <c r="F9" s="363"/>
      <c r="G9" s="363"/>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row>
    <row r="10" spans="5:39" ht="3.9" customHeight="1"/>
    <row r="11" spans="5:39" ht="13.45" customHeight="1">
      <c r="L11" s="396" t="s">
        <v>357</v>
      </c>
      <c r="M11" s="377"/>
      <c r="N11" s="377"/>
      <c r="O11" s="377"/>
      <c r="P11" s="377"/>
      <c r="Q11" s="377"/>
      <c r="R11" s="377"/>
      <c r="S11" s="377"/>
      <c r="T11" s="377"/>
      <c r="U11" s="377"/>
      <c r="V11" s="377"/>
      <c r="W11" s="377"/>
      <c r="X11" s="377"/>
      <c r="Y11" s="377"/>
      <c r="Z11" s="377"/>
      <c r="AA11" s="377"/>
      <c r="AB11" s="377"/>
      <c r="AC11" s="377"/>
      <c r="AD11" s="377"/>
      <c r="AE11" s="377"/>
      <c r="AF11" s="377"/>
      <c r="AG11" s="377"/>
    </row>
    <row r="12" spans="5:39" ht="0" hidden="1" customHeight="1"/>
    <row r="13" spans="5:39" ht="13.45" customHeight="1">
      <c r="L13" s="364" t="s">
        <v>393</v>
      </c>
      <c r="M13" s="363"/>
      <c r="N13" s="363"/>
      <c r="O13" s="363"/>
      <c r="P13" s="363"/>
      <c r="Q13" s="363"/>
      <c r="R13" s="363"/>
      <c r="S13" s="363"/>
      <c r="T13" s="363"/>
      <c r="U13" s="363"/>
      <c r="V13" s="363"/>
      <c r="W13" s="363"/>
      <c r="X13" s="363"/>
      <c r="Y13" s="363"/>
      <c r="Z13" s="363"/>
      <c r="AA13" s="363"/>
      <c r="AB13" s="363"/>
      <c r="AC13" s="363"/>
      <c r="AD13" s="363"/>
      <c r="AE13" s="363"/>
      <c r="AF13" s="363"/>
      <c r="AG13" s="363"/>
    </row>
    <row r="14" spans="5:39" ht="5.45" customHeight="1"/>
    <row r="15" spans="5:39" ht="14.1" customHeight="1">
      <c r="E15" s="399" t="s">
        <v>343</v>
      </c>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3"/>
      <c r="AM15" s="363"/>
    </row>
    <row r="16" spans="5:39" ht="5.0999999999999996" customHeight="1"/>
    <row r="17" spans="2:39">
      <c r="N17" s="396" t="s">
        <v>392</v>
      </c>
      <c r="O17" s="377"/>
      <c r="P17" s="377"/>
      <c r="Q17" s="377"/>
      <c r="R17" s="377"/>
      <c r="S17" s="377"/>
      <c r="T17" s="377"/>
      <c r="U17" s="377"/>
      <c r="V17" s="377"/>
      <c r="X17" s="398" t="s">
        <v>342</v>
      </c>
      <c r="Z17" s="397" t="s">
        <v>391</v>
      </c>
      <c r="AA17" s="377"/>
      <c r="AB17" s="377"/>
      <c r="AC17" s="377"/>
      <c r="AD17" s="377"/>
    </row>
    <row r="18" spans="2:39" ht="1.05" customHeight="1"/>
    <row r="19" spans="2:39" ht="13.95" customHeight="1">
      <c r="O19" s="364" t="s">
        <v>191</v>
      </c>
      <c r="P19" s="363"/>
      <c r="Q19" s="363"/>
      <c r="R19" s="363"/>
    </row>
    <row r="20" spans="2:39" ht="3.6" customHeight="1"/>
    <row r="21" spans="2:39" ht="13.45" customHeight="1">
      <c r="J21" s="396" t="s">
        <v>390</v>
      </c>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row>
    <row r="22" spans="2:39" ht="1.9" customHeight="1"/>
    <row r="23" spans="2:39" ht="13.45" customHeight="1">
      <c r="M23" s="364" t="s">
        <v>389</v>
      </c>
      <c r="N23" s="363"/>
      <c r="O23" s="363"/>
      <c r="P23" s="363"/>
      <c r="Q23" s="363"/>
      <c r="R23" s="363"/>
      <c r="S23" s="363"/>
      <c r="T23" s="363"/>
      <c r="U23" s="363"/>
      <c r="V23" s="363"/>
      <c r="W23" s="363"/>
      <c r="X23" s="363"/>
      <c r="Y23" s="363"/>
      <c r="Z23" s="363"/>
      <c r="AA23" s="363"/>
      <c r="AB23" s="363"/>
      <c r="AC23" s="363"/>
      <c r="AD23" s="363"/>
      <c r="AE23" s="363"/>
      <c r="AF23" s="363"/>
      <c r="AG23" s="363"/>
      <c r="AH23" s="363"/>
    </row>
    <row r="24" spans="2:39" ht="6.8" customHeight="1"/>
    <row r="25" spans="2:39" ht="15.65" customHeight="1">
      <c r="B25" s="394" t="s">
        <v>357</v>
      </c>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L25" s="394" t="s">
        <v>388</v>
      </c>
      <c r="AM25" s="363"/>
    </row>
    <row r="26" spans="2:39" ht="13.45" customHeight="1">
      <c r="B26" s="389" t="s">
        <v>387</v>
      </c>
      <c r="C26" s="363"/>
      <c r="D26" s="363"/>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L26" s="393"/>
      <c r="AM26" s="382"/>
    </row>
    <row r="27" spans="2:39" ht="14.8" customHeight="1">
      <c r="B27" s="389" t="s">
        <v>338</v>
      </c>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L27" s="393" t="s">
        <v>357</v>
      </c>
      <c r="AM27" s="382"/>
    </row>
    <row r="28" spans="2:39">
      <c r="B28" s="394" t="s">
        <v>357</v>
      </c>
      <c r="C28" s="363"/>
      <c r="D28" s="363"/>
      <c r="E28" s="363"/>
      <c r="F28" s="395" t="s">
        <v>357</v>
      </c>
      <c r="G28" s="395" t="s">
        <v>357</v>
      </c>
      <c r="H28" s="395" t="s">
        <v>357</v>
      </c>
      <c r="I28" s="395" t="s">
        <v>357</v>
      </c>
      <c r="J28" s="395" t="s">
        <v>357</v>
      </c>
      <c r="K28" s="394" t="s">
        <v>357</v>
      </c>
      <c r="L28" s="363"/>
      <c r="M28" s="363"/>
      <c r="N28" s="363"/>
      <c r="O28" s="363"/>
      <c r="P28" s="394" t="s">
        <v>357</v>
      </c>
      <c r="Q28" s="363"/>
      <c r="R28" s="363"/>
      <c r="S28" s="363"/>
      <c r="T28" s="363"/>
      <c r="U28" s="363"/>
      <c r="V28" s="389" t="s">
        <v>337</v>
      </c>
      <c r="W28" s="363"/>
      <c r="X28" s="363"/>
      <c r="Y28" s="363"/>
      <c r="Z28" s="363"/>
      <c r="AA28" s="363"/>
      <c r="AB28" s="363"/>
      <c r="AC28" s="363"/>
      <c r="AD28" s="363"/>
      <c r="AE28" s="363"/>
      <c r="AF28" s="363"/>
      <c r="AG28" s="363"/>
      <c r="AH28" s="363"/>
      <c r="AI28" s="363"/>
      <c r="AJ28" s="363"/>
      <c r="AL28" s="393" t="s">
        <v>336</v>
      </c>
      <c r="AM28" s="382"/>
    </row>
    <row r="29" spans="2:39" ht="14.1" customHeight="1">
      <c r="B29" s="392" t="s">
        <v>357</v>
      </c>
      <c r="C29" s="363"/>
      <c r="D29" s="363"/>
      <c r="E29" s="363"/>
      <c r="F29" s="363"/>
      <c r="G29" s="363"/>
      <c r="H29" s="363"/>
      <c r="I29" s="363"/>
      <c r="J29" s="363"/>
      <c r="K29" s="363"/>
      <c r="L29" s="363"/>
      <c r="M29" s="363"/>
      <c r="N29" s="363"/>
      <c r="O29" s="363"/>
      <c r="P29" s="389" t="s">
        <v>386</v>
      </c>
      <c r="Q29" s="363"/>
      <c r="R29" s="363"/>
      <c r="S29" s="363"/>
      <c r="T29" s="363"/>
      <c r="U29" s="363"/>
      <c r="V29" s="363"/>
      <c r="W29" s="363"/>
      <c r="X29" s="363"/>
      <c r="Y29" s="363"/>
      <c r="Z29" s="363"/>
      <c r="AA29" s="363"/>
      <c r="AB29" s="363"/>
      <c r="AC29" s="363"/>
      <c r="AD29" s="363"/>
      <c r="AE29" s="363"/>
      <c r="AF29" s="363"/>
      <c r="AG29" s="363"/>
      <c r="AH29" s="363"/>
      <c r="AI29" s="363"/>
      <c r="AJ29" s="390" t="s">
        <v>385</v>
      </c>
      <c r="AK29" s="369"/>
      <c r="AL29" s="369"/>
      <c r="AM29" s="366"/>
    </row>
    <row r="30" spans="2:39">
      <c r="B30" s="389" t="s">
        <v>357</v>
      </c>
      <c r="C30" s="363"/>
      <c r="D30" s="363"/>
      <c r="E30" s="363"/>
      <c r="F30" s="391" t="s">
        <v>357</v>
      </c>
      <c r="G30" s="391" t="s">
        <v>357</v>
      </c>
      <c r="H30" s="391" t="s">
        <v>357</v>
      </c>
      <c r="I30" s="391" t="s">
        <v>357</v>
      </c>
      <c r="J30" s="391" t="s">
        <v>357</v>
      </c>
      <c r="K30" s="389" t="s">
        <v>332</v>
      </c>
      <c r="L30" s="363"/>
      <c r="M30" s="363"/>
      <c r="N30" s="363"/>
      <c r="O30" s="363"/>
      <c r="P30" s="363"/>
      <c r="Q30" s="363"/>
      <c r="R30" s="363"/>
      <c r="S30" s="363"/>
      <c r="T30" s="363"/>
      <c r="U30" s="363"/>
      <c r="V30" s="390" t="s">
        <v>384</v>
      </c>
      <c r="W30" s="369"/>
      <c r="X30" s="369"/>
      <c r="Y30" s="369"/>
      <c r="Z30" s="369"/>
      <c r="AA30" s="369"/>
      <c r="AB30" s="369"/>
      <c r="AC30" s="369"/>
      <c r="AD30" s="369"/>
      <c r="AE30" s="369"/>
      <c r="AF30" s="369"/>
      <c r="AG30" s="369"/>
      <c r="AH30" s="369"/>
      <c r="AI30" s="369"/>
      <c r="AJ30" s="369"/>
      <c r="AK30" s="369"/>
      <c r="AL30" s="369"/>
      <c r="AM30" s="366"/>
    </row>
    <row r="31" spans="2:39">
      <c r="B31" s="389" t="s">
        <v>383</v>
      </c>
      <c r="C31" s="363"/>
      <c r="D31" s="363"/>
      <c r="E31" s="363"/>
      <c r="F31" s="363"/>
      <c r="G31" s="363"/>
      <c r="H31" s="363"/>
      <c r="I31" s="363"/>
      <c r="J31" s="363"/>
      <c r="K31" s="363"/>
      <c r="L31" s="363"/>
      <c r="M31" s="363"/>
      <c r="N31" s="363"/>
      <c r="O31" s="363"/>
      <c r="P31" s="363"/>
      <c r="Q31" s="363"/>
      <c r="R31" s="363"/>
      <c r="S31" s="363"/>
      <c r="T31" s="363"/>
      <c r="U31" s="363"/>
      <c r="V31" s="387" t="s">
        <v>382</v>
      </c>
      <c r="W31" s="369"/>
      <c r="X31" s="369"/>
      <c r="Y31" s="369"/>
      <c r="Z31" s="369"/>
      <c r="AA31" s="366"/>
      <c r="AB31" s="387" t="s">
        <v>381</v>
      </c>
      <c r="AC31" s="369"/>
      <c r="AD31" s="369"/>
      <c r="AE31" s="369"/>
      <c r="AF31" s="369"/>
      <c r="AG31" s="369"/>
      <c r="AH31" s="369"/>
      <c r="AI31" s="366"/>
      <c r="AJ31" s="388" t="s">
        <v>380</v>
      </c>
      <c r="AL31" s="387" t="s">
        <v>380</v>
      </c>
      <c r="AM31" s="366"/>
    </row>
    <row r="32" spans="2:39" ht="13.45" customHeight="1">
      <c r="B32" s="386" t="s">
        <v>379</v>
      </c>
      <c r="C32" s="363"/>
      <c r="D32" s="363"/>
      <c r="E32" s="363"/>
      <c r="F32" s="363"/>
      <c r="G32" s="363"/>
      <c r="H32" s="363"/>
      <c r="I32" s="363"/>
      <c r="J32" s="363"/>
      <c r="K32" s="363"/>
      <c r="L32" s="363"/>
      <c r="M32" s="363"/>
      <c r="N32" s="363"/>
      <c r="O32" s="363"/>
      <c r="P32" s="363"/>
      <c r="Q32" s="363"/>
      <c r="R32" s="363"/>
      <c r="S32" s="363"/>
      <c r="T32" s="363"/>
      <c r="U32" s="363"/>
      <c r="V32" s="363"/>
      <c r="W32" s="363"/>
      <c r="X32" s="363"/>
      <c r="Y32" s="363"/>
      <c r="Z32" s="363"/>
      <c r="AA32" s="363"/>
      <c r="AB32" s="363"/>
      <c r="AC32" s="363"/>
      <c r="AD32" s="363"/>
      <c r="AE32" s="363"/>
      <c r="AF32" s="363"/>
      <c r="AG32" s="363"/>
      <c r="AH32" s="363"/>
      <c r="AI32" s="363"/>
      <c r="AJ32" s="363"/>
      <c r="AK32" s="363"/>
      <c r="AL32" s="363"/>
      <c r="AM32" s="363"/>
    </row>
    <row r="33" spans="2:39" ht="22.45">
      <c r="B33" s="383" t="s">
        <v>357</v>
      </c>
      <c r="C33" s="361"/>
      <c r="D33" s="361"/>
      <c r="E33" s="361"/>
      <c r="F33" s="361"/>
      <c r="G33" s="361"/>
      <c r="H33" s="361"/>
      <c r="I33" s="361"/>
      <c r="J33" s="382"/>
      <c r="K33" s="383" t="s">
        <v>357</v>
      </c>
      <c r="L33" s="361"/>
      <c r="M33" s="361"/>
      <c r="N33" s="361"/>
      <c r="O33" s="382"/>
      <c r="P33" s="383" t="s">
        <v>357</v>
      </c>
      <c r="Q33" s="361"/>
      <c r="R33" s="361"/>
      <c r="S33" s="361"/>
      <c r="T33" s="361"/>
      <c r="U33" s="382"/>
      <c r="V33" s="385" t="s">
        <v>378</v>
      </c>
      <c r="W33" s="369"/>
      <c r="X33" s="369"/>
      <c r="Y33" s="369"/>
      <c r="Z33" s="369"/>
      <c r="AA33" s="369"/>
      <c r="AB33" s="369"/>
      <c r="AC33" s="369"/>
      <c r="AD33" s="369"/>
      <c r="AE33" s="369"/>
      <c r="AF33" s="369"/>
      <c r="AG33" s="369"/>
      <c r="AH33" s="369"/>
      <c r="AI33" s="366"/>
      <c r="AJ33" s="384" t="s">
        <v>377</v>
      </c>
      <c r="AL33" s="383" t="s">
        <v>325</v>
      </c>
      <c r="AM33" s="382"/>
    </row>
    <row r="34" spans="2:39" ht="43.5">
      <c r="B34" s="381" t="s">
        <v>376</v>
      </c>
      <c r="C34" s="377"/>
      <c r="D34" s="377"/>
      <c r="E34" s="377"/>
      <c r="F34" s="377"/>
      <c r="G34" s="377"/>
      <c r="H34" s="377"/>
      <c r="I34" s="377"/>
      <c r="J34" s="374"/>
      <c r="K34" s="381" t="s">
        <v>375</v>
      </c>
      <c r="L34" s="377"/>
      <c r="M34" s="377"/>
      <c r="N34" s="377"/>
      <c r="O34" s="374"/>
      <c r="P34" s="381" t="s">
        <v>19</v>
      </c>
      <c r="Q34" s="377"/>
      <c r="R34" s="377"/>
      <c r="S34" s="377"/>
      <c r="T34" s="377"/>
      <c r="U34" s="374"/>
      <c r="V34" s="381" t="s">
        <v>374</v>
      </c>
      <c r="W34" s="377"/>
      <c r="X34" s="377"/>
      <c r="Y34" s="377"/>
      <c r="Z34" s="377"/>
      <c r="AA34" s="374"/>
      <c r="AB34" s="381" t="s">
        <v>373</v>
      </c>
      <c r="AC34" s="377"/>
      <c r="AD34" s="377"/>
      <c r="AE34" s="377"/>
      <c r="AF34" s="377"/>
      <c r="AG34" s="377"/>
      <c r="AH34" s="377"/>
      <c r="AI34" s="374"/>
      <c r="AJ34" s="380" t="s">
        <v>372</v>
      </c>
      <c r="AL34" s="379" t="s">
        <v>357</v>
      </c>
      <c r="AM34" s="374"/>
    </row>
    <row r="35" spans="2:39">
      <c r="B35" s="378" t="s">
        <v>176</v>
      </c>
      <c r="C35" s="377"/>
      <c r="D35" s="377"/>
      <c r="E35" s="377"/>
      <c r="F35" s="377"/>
      <c r="G35" s="377"/>
      <c r="H35" s="377"/>
      <c r="I35" s="377"/>
      <c r="J35" s="374"/>
      <c r="K35" s="378" t="s">
        <v>159</v>
      </c>
      <c r="L35" s="377"/>
      <c r="M35" s="377"/>
      <c r="N35" s="377"/>
      <c r="O35" s="374"/>
      <c r="P35" s="375" t="s">
        <v>131</v>
      </c>
      <c r="Q35" s="377"/>
      <c r="R35" s="377"/>
      <c r="S35" s="377"/>
      <c r="T35" s="377"/>
      <c r="U35" s="374"/>
      <c r="V35" s="375" t="s">
        <v>128</v>
      </c>
      <c r="W35" s="377"/>
      <c r="X35" s="377"/>
      <c r="Y35" s="377"/>
      <c r="Z35" s="377"/>
      <c r="AA35" s="374"/>
      <c r="AB35" s="375" t="s">
        <v>121</v>
      </c>
      <c r="AC35" s="377"/>
      <c r="AD35" s="377"/>
      <c r="AE35" s="377"/>
      <c r="AF35" s="377"/>
      <c r="AG35" s="377"/>
      <c r="AH35" s="377"/>
      <c r="AI35" s="374"/>
      <c r="AJ35" s="376" t="s">
        <v>371</v>
      </c>
      <c r="AL35" s="375" t="s">
        <v>370</v>
      </c>
      <c r="AM35" s="374"/>
    </row>
    <row r="36" spans="2:39">
      <c r="B36" s="373" t="s">
        <v>159</v>
      </c>
      <c r="C36" s="369"/>
      <c r="D36" s="369"/>
      <c r="E36" s="366"/>
      <c r="F36" s="372"/>
      <c r="G36" s="372"/>
      <c r="H36" s="372"/>
      <c r="I36" s="372"/>
      <c r="J36" s="372"/>
      <c r="K36" s="371" t="s">
        <v>369</v>
      </c>
      <c r="L36" s="369"/>
      <c r="M36" s="369"/>
      <c r="N36" s="369"/>
      <c r="O36" s="366"/>
      <c r="P36" s="370">
        <v>1</v>
      </c>
      <c r="Q36" s="369"/>
      <c r="R36" s="369"/>
      <c r="S36" s="369"/>
      <c r="T36" s="369"/>
      <c r="U36" s="366"/>
      <c r="V36" s="367">
        <v>4819.8999999999996</v>
      </c>
      <c r="W36" s="369"/>
      <c r="X36" s="369"/>
      <c r="Y36" s="369"/>
      <c r="Z36" s="369"/>
      <c r="AA36" s="366"/>
      <c r="AB36" s="367">
        <v>4819.8999999999996</v>
      </c>
      <c r="AC36" s="369"/>
      <c r="AD36" s="369"/>
      <c r="AE36" s="369"/>
      <c r="AF36" s="369"/>
      <c r="AG36" s="369"/>
      <c r="AH36" s="369"/>
      <c r="AI36" s="366"/>
      <c r="AJ36" s="368">
        <v>49.94</v>
      </c>
      <c r="AL36" s="367">
        <v>49.94</v>
      </c>
      <c r="AM36" s="366"/>
    </row>
    <row r="37" spans="2:39">
      <c r="B37" s="373" t="s">
        <v>159</v>
      </c>
      <c r="C37" s="369"/>
      <c r="D37" s="369"/>
      <c r="E37" s="366"/>
      <c r="F37" s="372" t="s">
        <v>176</v>
      </c>
      <c r="G37" s="372"/>
      <c r="H37" s="372"/>
      <c r="I37" s="372"/>
      <c r="J37" s="372"/>
      <c r="K37" s="371" t="s">
        <v>368</v>
      </c>
      <c r="L37" s="369"/>
      <c r="M37" s="369"/>
      <c r="N37" s="369"/>
      <c r="O37" s="366"/>
      <c r="P37" s="370">
        <v>2</v>
      </c>
      <c r="Q37" s="369"/>
      <c r="R37" s="369"/>
      <c r="S37" s="369"/>
      <c r="T37" s="369"/>
      <c r="U37" s="366"/>
      <c r="V37" s="367">
        <v>4769.96</v>
      </c>
      <c r="W37" s="369"/>
      <c r="X37" s="369"/>
      <c r="Y37" s="369"/>
      <c r="Z37" s="369"/>
      <c r="AA37" s="366"/>
      <c r="AB37" s="367">
        <v>4769.96</v>
      </c>
      <c r="AC37" s="369"/>
      <c r="AD37" s="369"/>
      <c r="AE37" s="369"/>
      <c r="AF37" s="369"/>
      <c r="AG37" s="369"/>
      <c r="AH37" s="369"/>
      <c r="AI37" s="366"/>
      <c r="AJ37" s="368">
        <v>0</v>
      </c>
      <c r="AL37" s="367">
        <v>0</v>
      </c>
      <c r="AM37" s="366"/>
    </row>
    <row r="38" spans="2:39">
      <c r="B38" s="373" t="s">
        <v>159</v>
      </c>
      <c r="C38" s="369"/>
      <c r="D38" s="369"/>
      <c r="E38" s="366"/>
      <c r="F38" s="372" t="s">
        <v>176</v>
      </c>
      <c r="G38" s="372" t="s">
        <v>176</v>
      </c>
      <c r="H38" s="372"/>
      <c r="I38" s="372"/>
      <c r="J38" s="372"/>
      <c r="K38" s="371" t="s">
        <v>367</v>
      </c>
      <c r="L38" s="369"/>
      <c r="M38" s="369"/>
      <c r="N38" s="369"/>
      <c r="O38" s="366"/>
      <c r="P38" s="370">
        <v>3</v>
      </c>
      <c r="Q38" s="369"/>
      <c r="R38" s="369"/>
      <c r="S38" s="369"/>
      <c r="T38" s="369"/>
      <c r="U38" s="366"/>
      <c r="V38" s="367">
        <v>3641.75</v>
      </c>
      <c r="W38" s="369"/>
      <c r="X38" s="369"/>
      <c r="Y38" s="369"/>
      <c r="Z38" s="369"/>
      <c r="AA38" s="366"/>
      <c r="AB38" s="367">
        <v>3641.75</v>
      </c>
      <c r="AC38" s="369"/>
      <c r="AD38" s="369"/>
      <c r="AE38" s="369"/>
      <c r="AF38" s="369"/>
      <c r="AG38" s="369"/>
      <c r="AH38" s="369"/>
      <c r="AI38" s="366"/>
      <c r="AJ38" s="368">
        <v>0</v>
      </c>
      <c r="AL38" s="367">
        <v>0</v>
      </c>
      <c r="AM38" s="366"/>
    </row>
    <row r="39" spans="2:39">
      <c r="B39" s="373" t="s">
        <v>159</v>
      </c>
      <c r="C39" s="369"/>
      <c r="D39" s="369"/>
      <c r="E39" s="366"/>
      <c r="F39" s="372" t="s">
        <v>176</v>
      </c>
      <c r="G39" s="372" t="s">
        <v>176</v>
      </c>
      <c r="H39" s="372" t="s">
        <v>176</v>
      </c>
      <c r="I39" s="372"/>
      <c r="J39" s="372"/>
      <c r="K39" s="371" t="s">
        <v>367</v>
      </c>
      <c r="L39" s="369"/>
      <c r="M39" s="369"/>
      <c r="N39" s="369"/>
      <c r="O39" s="366"/>
      <c r="P39" s="370">
        <v>4</v>
      </c>
      <c r="Q39" s="369"/>
      <c r="R39" s="369"/>
      <c r="S39" s="369"/>
      <c r="T39" s="369"/>
      <c r="U39" s="366"/>
      <c r="V39" s="367">
        <v>3641.75</v>
      </c>
      <c r="W39" s="369"/>
      <c r="X39" s="369"/>
      <c r="Y39" s="369"/>
      <c r="Z39" s="369"/>
      <c r="AA39" s="366"/>
      <c r="AB39" s="367">
        <v>3641.75</v>
      </c>
      <c r="AC39" s="369"/>
      <c r="AD39" s="369"/>
      <c r="AE39" s="369"/>
      <c r="AF39" s="369"/>
      <c r="AG39" s="369"/>
      <c r="AH39" s="369"/>
      <c r="AI39" s="366"/>
      <c r="AJ39" s="368">
        <v>0</v>
      </c>
      <c r="AL39" s="367">
        <v>0</v>
      </c>
      <c r="AM39" s="366"/>
    </row>
    <row r="40" spans="2:39">
      <c r="B40" s="373" t="s">
        <v>159</v>
      </c>
      <c r="C40" s="369"/>
      <c r="D40" s="369"/>
      <c r="E40" s="366"/>
      <c r="F40" s="372" t="s">
        <v>176</v>
      </c>
      <c r="G40" s="372" t="s">
        <v>176</v>
      </c>
      <c r="H40" s="372" t="s">
        <v>176</v>
      </c>
      <c r="I40" s="372" t="s">
        <v>176</v>
      </c>
      <c r="J40" s="372"/>
      <c r="K40" s="371" t="s">
        <v>367</v>
      </c>
      <c r="L40" s="369"/>
      <c r="M40" s="369"/>
      <c r="N40" s="369"/>
      <c r="O40" s="366"/>
      <c r="P40" s="370">
        <v>5</v>
      </c>
      <c r="Q40" s="369"/>
      <c r="R40" s="369"/>
      <c r="S40" s="369"/>
      <c r="T40" s="369"/>
      <c r="U40" s="366"/>
      <c r="V40" s="367">
        <v>3641.75</v>
      </c>
      <c r="W40" s="369"/>
      <c r="X40" s="369"/>
      <c r="Y40" s="369"/>
      <c r="Z40" s="369"/>
      <c r="AA40" s="366"/>
      <c r="AB40" s="367">
        <v>3641.75</v>
      </c>
      <c r="AC40" s="369"/>
      <c r="AD40" s="369"/>
      <c r="AE40" s="369"/>
      <c r="AF40" s="369"/>
      <c r="AG40" s="369"/>
      <c r="AH40" s="369"/>
      <c r="AI40" s="366"/>
      <c r="AJ40" s="368">
        <v>0</v>
      </c>
      <c r="AL40" s="367">
        <v>0</v>
      </c>
      <c r="AM40" s="366"/>
    </row>
    <row r="41" spans="2:39">
      <c r="B41" s="373" t="s">
        <v>159</v>
      </c>
      <c r="C41" s="369"/>
      <c r="D41" s="369"/>
      <c r="E41" s="366"/>
      <c r="F41" s="372" t="s">
        <v>176</v>
      </c>
      <c r="G41" s="372" t="s">
        <v>176</v>
      </c>
      <c r="H41" s="372" t="s">
        <v>176</v>
      </c>
      <c r="I41" s="372" t="s">
        <v>176</v>
      </c>
      <c r="J41" s="372" t="s">
        <v>176</v>
      </c>
      <c r="K41" s="371" t="s">
        <v>366</v>
      </c>
      <c r="L41" s="369"/>
      <c r="M41" s="369"/>
      <c r="N41" s="369"/>
      <c r="O41" s="366"/>
      <c r="P41" s="370">
        <v>6</v>
      </c>
      <c r="Q41" s="369"/>
      <c r="R41" s="369"/>
      <c r="S41" s="369"/>
      <c r="T41" s="369"/>
      <c r="U41" s="366"/>
      <c r="V41" s="367">
        <v>3641.75</v>
      </c>
      <c r="W41" s="369"/>
      <c r="X41" s="369"/>
      <c r="Y41" s="369"/>
      <c r="Z41" s="369"/>
      <c r="AA41" s="366"/>
      <c r="AB41" s="367">
        <v>3641.75</v>
      </c>
      <c r="AC41" s="369"/>
      <c r="AD41" s="369"/>
      <c r="AE41" s="369"/>
      <c r="AF41" s="369"/>
      <c r="AG41" s="369"/>
      <c r="AH41" s="369"/>
      <c r="AI41" s="366"/>
      <c r="AJ41" s="368">
        <v>0</v>
      </c>
      <c r="AL41" s="367">
        <v>0</v>
      </c>
      <c r="AM41" s="366"/>
    </row>
    <row r="42" spans="2:39">
      <c r="B42" s="373" t="s">
        <v>159</v>
      </c>
      <c r="C42" s="369"/>
      <c r="D42" s="369"/>
      <c r="E42" s="366"/>
      <c r="F42" s="372" t="s">
        <v>176</v>
      </c>
      <c r="G42" s="372" t="s">
        <v>159</v>
      </c>
      <c r="H42" s="372"/>
      <c r="I42" s="372"/>
      <c r="J42" s="372"/>
      <c r="K42" s="371" t="s">
        <v>364</v>
      </c>
      <c r="L42" s="369"/>
      <c r="M42" s="369"/>
      <c r="N42" s="369"/>
      <c r="O42" s="366"/>
      <c r="P42" s="370">
        <v>8</v>
      </c>
      <c r="Q42" s="369"/>
      <c r="R42" s="369"/>
      <c r="S42" s="369"/>
      <c r="T42" s="369"/>
      <c r="U42" s="366"/>
      <c r="V42" s="367">
        <v>1128.21</v>
      </c>
      <c r="W42" s="369"/>
      <c r="X42" s="369"/>
      <c r="Y42" s="369"/>
      <c r="Z42" s="369"/>
      <c r="AA42" s="366"/>
      <c r="AB42" s="367">
        <v>1128.21</v>
      </c>
      <c r="AC42" s="369"/>
      <c r="AD42" s="369"/>
      <c r="AE42" s="369"/>
      <c r="AF42" s="369"/>
      <c r="AG42" s="369"/>
      <c r="AH42" s="369"/>
      <c r="AI42" s="366"/>
      <c r="AJ42" s="368">
        <v>0</v>
      </c>
      <c r="AL42" s="367">
        <v>0</v>
      </c>
      <c r="AM42" s="366"/>
    </row>
    <row r="43" spans="2:39">
      <c r="B43" s="373" t="s">
        <v>159</v>
      </c>
      <c r="C43" s="369"/>
      <c r="D43" s="369"/>
      <c r="E43" s="366"/>
      <c r="F43" s="372" t="s">
        <v>176</v>
      </c>
      <c r="G43" s="372" t="s">
        <v>159</v>
      </c>
      <c r="H43" s="372" t="s">
        <v>176</v>
      </c>
      <c r="I43" s="372"/>
      <c r="J43" s="372"/>
      <c r="K43" s="371" t="s">
        <v>365</v>
      </c>
      <c r="L43" s="369"/>
      <c r="M43" s="369"/>
      <c r="N43" s="369"/>
      <c r="O43" s="366"/>
      <c r="P43" s="370">
        <v>9</v>
      </c>
      <c r="Q43" s="369"/>
      <c r="R43" s="369"/>
      <c r="S43" s="369"/>
      <c r="T43" s="369"/>
      <c r="U43" s="366"/>
      <c r="V43" s="367">
        <v>1128.21</v>
      </c>
      <c r="W43" s="369"/>
      <c r="X43" s="369"/>
      <c r="Y43" s="369"/>
      <c r="Z43" s="369"/>
      <c r="AA43" s="366"/>
      <c r="AB43" s="367">
        <v>1128.21</v>
      </c>
      <c r="AC43" s="369"/>
      <c r="AD43" s="369"/>
      <c r="AE43" s="369"/>
      <c r="AF43" s="369"/>
      <c r="AG43" s="369"/>
      <c r="AH43" s="369"/>
      <c r="AI43" s="366"/>
      <c r="AJ43" s="368">
        <v>0</v>
      </c>
      <c r="AL43" s="367">
        <v>0</v>
      </c>
      <c r="AM43" s="366"/>
    </row>
    <row r="44" spans="2:39">
      <c r="B44" s="373" t="s">
        <v>159</v>
      </c>
      <c r="C44" s="369"/>
      <c r="D44" s="369"/>
      <c r="E44" s="366"/>
      <c r="F44" s="372" t="s">
        <v>176</v>
      </c>
      <c r="G44" s="372" t="s">
        <v>159</v>
      </c>
      <c r="H44" s="372" t="s">
        <v>176</v>
      </c>
      <c r="I44" s="372" t="s">
        <v>176</v>
      </c>
      <c r="J44" s="372"/>
      <c r="K44" s="371" t="s">
        <v>365</v>
      </c>
      <c r="L44" s="369"/>
      <c r="M44" s="369"/>
      <c r="N44" s="369"/>
      <c r="O44" s="366"/>
      <c r="P44" s="370">
        <v>10</v>
      </c>
      <c r="Q44" s="369"/>
      <c r="R44" s="369"/>
      <c r="S44" s="369"/>
      <c r="T44" s="369"/>
      <c r="U44" s="366"/>
      <c r="V44" s="367">
        <v>1128.21</v>
      </c>
      <c r="W44" s="369"/>
      <c r="X44" s="369"/>
      <c r="Y44" s="369"/>
      <c r="Z44" s="369"/>
      <c r="AA44" s="366"/>
      <c r="AB44" s="367">
        <v>1128.21</v>
      </c>
      <c r="AC44" s="369"/>
      <c r="AD44" s="369"/>
      <c r="AE44" s="369"/>
      <c r="AF44" s="369"/>
      <c r="AG44" s="369"/>
      <c r="AH44" s="369"/>
      <c r="AI44" s="366"/>
      <c r="AJ44" s="368">
        <v>0</v>
      </c>
      <c r="AL44" s="367">
        <v>0</v>
      </c>
      <c r="AM44" s="366"/>
    </row>
    <row r="45" spans="2:39">
      <c r="B45" s="373" t="s">
        <v>159</v>
      </c>
      <c r="C45" s="369"/>
      <c r="D45" s="369"/>
      <c r="E45" s="366"/>
      <c r="F45" s="372" t="s">
        <v>176</v>
      </c>
      <c r="G45" s="372" t="s">
        <v>159</v>
      </c>
      <c r="H45" s="372" t="s">
        <v>176</v>
      </c>
      <c r="I45" s="372" t="s">
        <v>176</v>
      </c>
      <c r="J45" s="372" t="s">
        <v>176</v>
      </c>
      <c r="K45" s="371" t="s">
        <v>364</v>
      </c>
      <c r="L45" s="369"/>
      <c r="M45" s="369"/>
      <c r="N45" s="369"/>
      <c r="O45" s="366"/>
      <c r="P45" s="370">
        <v>11</v>
      </c>
      <c r="Q45" s="369"/>
      <c r="R45" s="369"/>
      <c r="S45" s="369"/>
      <c r="T45" s="369"/>
      <c r="U45" s="366"/>
      <c r="V45" s="367">
        <v>1128.21</v>
      </c>
      <c r="W45" s="369"/>
      <c r="X45" s="369"/>
      <c r="Y45" s="369"/>
      <c r="Z45" s="369"/>
      <c r="AA45" s="366"/>
      <c r="AB45" s="367">
        <v>1128.21</v>
      </c>
      <c r="AC45" s="369"/>
      <c r="AD45" s="369"/>
      <c r="AE45" s="369"/>
      <c r="AF45" s="369"/>
      <c r="AG45" s="369"/>
      <c r="AH45" s="369"/>
      <c r="AI45" s="366"/>
      <c r="AJ45" s="368">
        <v>0</v>
      </c>
      <c r="AL45" s="367">
        <v>0</v>
      </c>
      <c r="AM45" s="366"/>
    </row>
    <row r="46" spans="2:39">
      <c r="B46" s="373" t="s">
        <v>159</v>
      </c>
      <c r="C46" s="369"/>
      <c r="D46" s="369"/>
      <c r="E46" s="366"/>
      <c r="F46" s="372" t="s">
        <v>159</v>
      </c>
      <c r="G46" s="372"/>
      <c r="H46" s="372"/>
      <c r="I46" s="372"/>
      <c r="J46" s="372"/>
      <c r="K46" s="371" t="s">
        <v>363</v>
      </c>
      <c r="L46" s="369"/>
      <c r="M46" s="369"/>
      <c r="N46" s="369"/>
      <c r="O46" s="366"/>
      <c r="P46" s="370">
        <v>12</v>
      </c>
      <c r="Q46" s="369"/>
      <c r="R46" s="369"/>
      <c r="S46" s="369"/>
      <c r="T46" s="369"/>
      <c r="U46" s="366"/>
      <c r="V46" s="367">
        <v>49.94</v>
      </c>
      <c r="W46" s="369"/>
      <c r="X46" s="369"/>
      <c r="Y46" s="369"/>
      <c r="Z46" s="369"/>
      <c r="AA46" s="366"/>
      <c r="AB46" s="367">
        <v>49.94</v>
      </c>
      <c r="AC46" s="369"/>
      <c r="AD46" s="369"/>
      <c r="AE46" s="369"/>
      <c r="AF46" s="369"/>
      <c r="AG46" s="369"/>
      <c r="AH46" s="369"/>
      <c r="AI46" s="366"/>
      <c r="AJ46" s="368">
        <v>49.94</v>
      </c>
      <c r="AL46" s="367">
        <v>49.94</v>
      </c>
      <c r="AM46" s="366"/>
    </row>
    <row r="47" spans="2:39">
      <c r="B47" s="373" t="s">
        <v>159</v>
      </c>
      <c r="C47" s="369"/>
      <c r="D47" s="369"/>
      <c r="E47" s="366"/>
      <c r="F47" s="372" t="s">
        <v>159</v>
      </c>
      <c r="G47" s="372" t="s">
        <v>176</v>
      </c>
      <c r="H47" s="372"/>
      <c r="I47" s="372"/>
      <c r="J47" s="372"/>
      <c r="K47" s="371" t="s">
        <v>363</v>
      </c>
      <c r="L47" s="369"/>
      <c r="M47" s="369"/>
      <c r="N47" s="369"/>
      <c r="O47" s="366"/>
      <c r="P47" s="370">
        <v>13</v>
      </c>
      <c r="Q47" s="369"/>
      <c r="R47" s="369"/>
      <c r="S47" s="369"/>
      <c r="T47" s="369"/>
      <c r="U47" s="366"/>
      <c r="V47" s="367">
        <v>49.94</v>
      </c>
      <c r="W47" s="369"/>
      <c r="X47" s="369"/>
      <c r="Y47" s="369"/>
      <c r="Z47" s="369"/>
      <c r="AA47" s="366"/>
      <c r="AB47" s="367">
        <v>49.94</v>
      </c>
      <c r="AC47" s="369"/>
      <c r="AD47" s="369"/>
      <c r="AE47" s="369"/>
      <c r="AF47" s="369"/>
      <c r="AG47" s="369"/>
      <c r="AH47" s="369"/>
      <c r="AI47" s="366"/>
      <c r="AJ47" s="368">
        <v>49.94</v>
      </c>
      <c r="AL47" s="367">
        <v>49.94</v>
      </c>
      <c r="AM47" s="366"/>
    </row>
    <row r="48" spans="2:39">
      <c r="B48" s="373" t="s">
        <v>159</v>
      </c>
      <c r="C48" s="369"/>
      <c r="D48" s="369"/>
      <c r="E48" s="366"/>
      <c r="F48" s="372" t="s">
        <v>159</v>
      </c>
      <c r="G48" s="372" t="s">
        <v>176</v>
      </c>
      <c r="H48" s="372" t="s">
        <v>176</v>
      </c>
      <c r="I48" s="372"/>
      <c r="J48" s="372"/>
      <c r="K48" s="371" t="s">
        <v>363</v>
      </c>
      <c r="L48" s="369"/>
      <c r="M48" s="369"/>
      <c r="N48" s="369"/>
      <c r="O48" s="366"/>
      <c r="P48" s="370">
        <v>14</v>
      </c>
      <c r="Q48" s="369"/>
      <c r="R48" s="369"/>
      <c r="S48" s="369"/>
      <c r="T48" s="369"/>
      <c r="U48" s="366"/>
      <c r="V48" s="367">
        <v>49.94</v>
      </c>
      <c r="W48" s="369"/>
      <c r="X48" s="369"/>
      <c r="Y48" s="369"/>
      <c r="Z48" s="369"/>
      <c r="AA48" s="366"/>
      <c r="AB48" s="367">
        <v>49.94</v>
      </c>
      <c r="AC48" s="369"/>
      <c r="AD48" s="369"/>
      <c r="AE48" s="369"/>
      <c r="AF48" s="369"/>
      <c r="AG48" s="369"/>
      <c r="AH48" s="369"/>
      <c r="AI48" s="366"/>
      <c r="AJ48" s="368">
        <v>49.94</v>
      </c>
      <c r="AL48" s="367">
        <v>49.94</v>
      </c>
      <c r="AM48" s="366"/>
    </row>
    <row r="49" spans="2:42">
      <c r="B49" s="373" t="s">
        <v>159</v>
      </c>
      <c r="C49" s="369"/>
      <c r="D49" s="369"/>
      <c r="E49" s="366"/>
      <c r="F49" s="372" t="s">
        <v>159</v>
      </c>
      <c r="G49" s="372" t="s">
        <v>176</v>
      </c>
      <c r="H49" s="372" t="s">
        <v>176</v>
      </c>
      <c r="I49" s="372" t="s">
        <v>176</v>
      </c>
      <c r="J49" s="372"/>
      <c r="K49" s="371" t="s">
        <v>363</v>
      </c>
      <c r="L49" s="369"/>
      <c r="M49" s="369"/>
      <c r="N49" s="369"/>
      <c r="O49" s="366"/>
      <c r="P49" s="370">
        <v>15</v>
      </c>
      <c r="Q49" s="369"/>
      <c r="R49" s="369"/>
      <c r="S49" s="369"/>
      <c r="T49" s="369"/>
      <c r="U49" s="366"/>
      <c r="V49" s="367">
        <v>49.94</v>
      </c>
      <c r="W49" s="369"/>
      <c r="X49" s="369"/>
      <c r="Y49" s="369"/>
      <c r="Z49" s="369"/>
      <c r="AA49" s="366"/>
      <c r="AB49" s="367">
        <v>49.94</v>
      </c>
      <c r="AC49" s="369"/>
      <c r="AD49" s="369"/>
      <c r="AE49" s="369"/>
      <c r="AF49" s="369"/>
      <c r="AG49" s="369"/>
      <c r="AH49" s="369"/>
      <c r="AI49" s="366"/>
      <c r="AJ49" s="368">
        <v>49.94</v>
      </c>
      <c r="AL49" s="367">
        <v>49.94</v>
      </c>
      <c r="AM49" s="366"/>
    </row>
    <row r="50" spans="2:42">
      <c r="B50" s="373" t="s">
        <v>159</v>
      </c>
      <c r="C50" s="369"/>
      <c r="D50" s="369"/>
      <c r="E50" s="366"/>
      <c r="F50" s="372" t="s">
        <v>159</v>
      </c>
      <c r="G50" s="372" t="s">
        <v>176</v>
      </c>
      <c r="H50" s="372" t="s">
        <v>176</v>
      </c>
      <c r="I50" s="372" t="s">
        <v>176</v>
      </c>
      <c r="J50" s="372" t="s">
        <v>362</v>
      </c>
      <c r="K50" s="371" t="s">
        <v>361</v>
      </c>
      <c r="L50" s="369"/>
      <c r="M50" s="369"/>
      <c r="N50" s="369"/>
      <c r="O50" s="366"/>
      <c r="P50" s="370">
        <v>22</v>
      </c>
      <c r="Q50" s="369"/>
      <c r="R50" s="369"/>
      <c r="S50" s="369"/>
      <c r="T50" s="369"/>
      <c r="U50" s="366"/>
      <c r="V50" s="367">
        <v>49.94</v>
      </c>
      <c r="W50" s="369"/>
      <c r="X50" s="369"/>
      <c r="Y50" s="369"/>
      <c r="Z50" s="369"/>
      <c r="AA50" s="366"/>
      <c r="AB50" s="367">
        <v>49.94</v>
      </c>
      <c r="AC50" s="369"/>
      <c r="AD50" s="369"/>
      <c r="AE50" s="369"/>
      <c r="AF50" s="369"/>
      <c r="AG50" s="369"/>
      <c r="AH50" s="369"/>
      <c r="AI50" s="366"/>
      <c r="AJ50" s="368">
        <v>49.94</v>
      </c>
      <c r="AL50" s="367">
        <v>49.94</v>
      </c>
      <c r="AM50" s="366"/>
    </row>
    <row r="51" spans="2:42">
      <c r="B51" s="373"/>
      <c r="C51" s="369"/>
      <c r="D51" s="369"/>
      <c r="E51" s="366"/>
      <c r="F51" s="372"/>
      <c r="G51" s="372"/>
      <c r="H51" s="372"/>
      <c r="I51" s="372"/>
      <c r="J51" s="372"/>
      <c r="K51" s="371" t="s">
        <v>360</v>
      </c>
      <c r="L51" s="369"/>
      <c r="M51" s="369"/>
      <c r="N51" s="369"/>
      <c r="O51" s="366"/>
      <c r="P51" s="370">
        <v>307</v>
      </c>
      <c r="Q51" s="369"/>
      <c r="R51" s="369"/>
      <c r="S51" s="369"/>
      <c r="T51" s="369"/>
      <c r="U51" s="366"/>
      <c r="V51" s="367">
        <v>4819.8999999999996</v>
      </c>
      <c r="W51" s="369"/>
      <c r="X51" s="369"/>
      <c r="Y51" s="369"/>
      <c r="Z51" s="369"/>
      <c r="AA51" s="366"/>
      <c r="AB51" s="367">
        <v>4819.8999999999996</v>
      </c>
      <c r="AC51" s="369"/>
      <c r="AD51" s="369"/>
      <c r="AE51" s="369"/>
      <c r="AF51" s="369"/>
      <c r="AG51" s="369"/>
      <c r="AH51" s="369"/>
      <c r="AI51" s="366"/>
      <c r="AJ51" s="368">
        <v>49.94</v>
      </c>
      <c r="AL51" s="367">
        <v>49.94</v>
      </c>
      <c r="AM51" s="366"/>
    </row>
    <row r="52" spans="2:42" ht="12.6" customHeight="1"/>
    <row r="53" spans="2:42" ht="17.149999999999999" customHeight="1">
      <c r="C53" s="365" t="s">
        <v>65</v>
      </c>
      <c r="D53" s="363"/>
      <c r="E53" s="363"/>
      <c r="F53" s="363"/>
      <c r="G53" s="363"/>
      <c r="H53" s="363"/>
      <c r="I53" s="363"/>
      <c r="J53" s="363"/>
      <c r="K53" s="363"/>
      <c r="L53" s="363"/>
      <c r="M53" s="363"/>
      <c r="N53" s="363"/>
      <c r="O53" s="363"/>
      <c r="P53" s="363"/>
      <c r="Q53" s="365" t="s">
        <v>357</v>
      </c>
      <c r="R53" s="363"/>
      <c r="S53" s="363"/>
      <c r="T53" s="365" t="s">
        <v>357</v>
      </c>
      <c r="U53" s="363"/>
      <c r="V53" s="363"/>
      <c r="W53" s="363"/>
      <c r="X53" s="363"/>
      <c r="Y53" s="363"/>
      <c r="Z53" s="363"/>
      <c r="AA53" s="363"/>
      <c r="AB53" s="363"/>
      <c r="AC53" s="365" t="s">
        <v>357</v>
      </c>
      <c r="AD53" s="363"/>
      <c r="AE53" s="363"/>
      <c r="AF53" s="365" t="s">
        <v>64</v>
      </c>
      <c r="AG53" s="363"/>
      <c r="AH53" s="363"/>
      <c r="AI53" s="363"/>
      <c r="AJ53" s="363"/>
      <c r="AK53" s="363"/>
      <c r="AL53" s="363"/>
      <c r="AM53" s="363"/>
      <c r="AN53" s="363"/>
    </row>
    <row r="54" spans="2:42" ht="17.149999999999999" customHeight="1">
      <c r="C54" s="362" t="s">
        <v>359</v>
      </c>
      <c r="D54" s="361"/>
      <c r="E54" s="361"/>
      <c r="F54" s="361"/>
      <c r="G54" s="361"/>
      <c r="H54" s="361"/>
      <c r="I54" s="361"/>
      <c r="J54" s="361"/>
      <c r="K54" s="361"/>
      <c r="L54" s="361"/>
      <c r="M54" s="361"/>
      <c r="N54" s="361"/>
      <c r="O54" s="361"/>
      <c r="P54" s="361"/>
      <c r="Q54" s="364" t="s">
        <v>357</v>
      </c>
      <c r="R54" s="363"/>
      <c r="S54" s="363"/>
      <c r="T54" s="362" t="s">
        <v>62</v>
      </c>
      <c r="U54" s="361"/>
      <c r="V54" s="361"/>
      <c r="W54" s="361"/>
      <c r="X54" s="361"/>
      <c r="Y54" s="361"/>
      <c r="Z54" s="361"/>
      <c r="AA54" s="361"/>
      <c r="AB54" s="361"/>
      <c r="AC54" s="364" t="s">
        <v>357</v>
      </c>
      <c r="AD54" s="363"/>
      <c r="AE54" s="363"/>
      <c r="AF54" s="362" t="s">
        <v>57</v>
      </c>
      <c r="AG54" s="361"/>
      <c r="AH54" s="361"/>
      <c r="AI54" s="361"/>
      <c r="AJ54" s="361"/>
      <c r="AK54" s="361"/>
      <c r="AL54" s="361"/>
      <c r="AM54" s="361"/>
      <c r="AN54" s="361"/>
    </row>
    <row r="55" spans="2:42" ht="8.85" customHeight="1"/>
    <row r="56" spans="2:42" ht="17.149999999999999" customHeight="1">
      <c r="D56" s="365" t="s">
        <v>203</v>
      </c>
      <c r="E56" s="363"/>
      <c r="F56" s="363"/>
      <c r="G56" s="363"/>
      <c r="H56" s="363"/>
      <c r="I56" s="363"/>
      <c r="J56" s="363"/>
      <c r="K56" s="363"/>
      <c r="L56" s="363"/>
      <c r="M56" s="363"/>
      <c r="N56" s="363"/>
      <c r="O56" s="363"/>
      <c r="P56" s="363"/>
      <c r="Q56" s="363"/>
      <c r="R56" s="365" t="s">
        <v>357</v>
      </c>
      <c r="S56" s="363"/>
      <c r="T56" s="363"/>
      <c r="U56" s="365" t="s">
        <v>357</v>
      </c>
      <c r="V56" s="363"/>
      <c r="W56" s="363"/>
      <c r="X56" s="363"/>
      <c r="Y56" s="363"/>
      <c r="Z56" s="363"/>
      <c r="AA56" s="363"/>
      <c r="AB56" s="363"/>
      <c r="AC56" s="363"/>
      <c r="AD56" s="365" t="s">
        <v>357</v>
      </c>
      <c r="AE56" s="363"/>
      <c r="AF56" s="363"/>
      <c r="AG56" s="365" t="s">
        <v>61</v>
      </c>
      <c r="AH56" s="363"/>
      <c r="AI56" s="363"/>
      <c r="AJ56" s="363"/>
      <c r="AK56" s="363"/>
      <c r="AL56" s="363"/>
      <c r="AM56" s="363"/>
      <c r="AN56" s="363"/>
      <c r="AO56" s="363"/>
      <c r="AP56" s="363"/>
    </row>
    <row r="57" spans="2:42" ht="17.149999999999999" customHeight="1">
      <c r="D57" s="362" t="s">
        <v>358</v>
      </c>
      <c r="E57" s="361"/>
      <c r="F57" s="361"/>
      <c r="G57" s="361"/>
      <c r="H57" s="361"/>
      <c r="I57" s="361"/>
      <c r="J57" s="361"/>
      <c r="K57" s="361"/>
      <c r="L57" s="361"/>
      <c r="M57" s="361"/>
      <c r="N57" s="361"/>
      <c r="O57" s="361"/>
      <c r="P57" s="361"/>
      <c r="Q57" s="361"/>
      <c r="R57" s="364" t="s">
        <v>357</v>
      </c>
      <c r="S57" s="363"/>
      <c r="T57" s="363"/>
      <c r="U57" s="362" t="s">
        <v>62</v>
      </c>
      <c r="V57" s="361"/>
      <c r="W57" s="361"/>
      <c r="X57" s="361"/>
      <c r="Y57" s="361"/>
      <c r="Z57" s="361"/>
      <c r="AA57" s="361"/>
      <c r="AB57" s="361"/>
      <c r="AC57" s="361"/>
      <c r="AD57" s="364" t="s">
        <v>357</v>
      </c>
      <c r="AE57" s="363"/>
      <c r="AF57" s="363"/>
      <c r="AG57" s="362" t="s">
        <v>57</v>
      </c>
      <c r="AH57" s="361"/>
      <c r="AI57" s="361"/>
      <c r="AJ57" s="361"/>
      <c r="AK57" s="361"/>
      <c r="AL57" s="361"/>
      <c r="AM57" s="361"/>
      <c r="AN57" s="361"/>
      <c r="AO57" s="361"/>
      <c r="AP57" s="361"/>
    </row>
    <row r="58" spans="2:42" ht="0" hidden="1" customHeight="1"/>
  </sheetData>
  <mergeCells count="168">
    <mergeCell ref="D57:Q57"/>
    <mergeCell ref="R57:T57"/>
    <mergeCell ref="U57:AC57"/>
    <mergeCell ref="AD57:AF57"/>
    <mergeCell ref="AG57:AP57"/>
    <mergeCell ref="D56:Q56"/>
    <mergeCell ref="R56:T56"/>
    <mergeCell ref="U56:AC56"/>
    <mergeCell ref="AD56:AF56"/>
    <mergeCell ref="AG56:AP56"/>
    <mergeCell ref="C54:P54"/>
    <mergeCell ref="Q54:S54"/>
    <mergeCell ref="T54:AB54"/>
    <mergeCell ref="AC54:AE54"/>
    <mergeCell ref="AF54:AN54"/>
    <mergeCell ref="C53:P53"/>
    <mergeCell ref="Q53:S53"/>
    <mergeCell ref="T53:AB53"/>
    <mergeCell ref="AC53:AE53"/>
    <mergeCell ref="AF53:AN53"/>
    <mergeCell ref="AL51:AM51"/>
    <mergeCell ref="B50:E50"/>
    <mergeCell ref="K50:O50"/>
    <mergeCell ref="P50:U50"/>
    <mergeCell ref="V50:AA50"/>
    <mergeCell ref="AB50:AI50"/>
    <mergeCell ref="K48:O48"/>
    <mergeCell ref="P48:U48"/>
    <mergeCell ref="V48:AA48"/>
    <mergeCell ref="AB48:AI48"/>
    <mergeCell ref="AL50:AM50"/>
    <mergeCell ref="B51:E51"/>
    <mergeCell ref="K51:O51"/>
    <mergeCell ref="P51:U51"/>
    <mergeCell ref="V51:AA51"/>
    <mergeCell ref="AB51:AI51"/>
    <mergeCell ref="V46:AA46"/>
    <mergeCell ref="AB46:AI46"/>
    <mergeCell ref="AL48:AM48"/>
    <mergeCell ref="B49:E49"/>
    <mergeCell ref="K49:O49"/>
    <mergeCell ref="P49:U49"/>
    <mergeCell ref="V49:AA49"/>
    <mergeCell ref="AB49:AI49"/>
    <mergeCell ref="AL49:AM49"/>
    <mergeCell ref="B48:E48"/>
    <mergeCell ref="AL46:AM46"/>
    <mergeCell ref="B47:E47"/>
    <mergeCell ref="K47:O47"/>
    <mergeCell ref="P47:U47"/>
    <mergeCell ref="V47:AA47"/>
    <mergeCell ref="AB47:AI47"/>
    <mergeCell ref="AL47:AM47"/>
    <mergeCell ref="B46:E46"/>
    <mergeCell ref="K46:O46"/>
    <mergeCell ref="P46:U46"/>
    <mergeCell ref="AL45:AM45"/>
    <mergeCell ref="B44:E44"/>
    <mergeCell ref="K44:O44"/>
    <mergeCell ref="P44:U44"/>
    <mergeCell ref="V44:AA44"/>
    <mergeCell ref="AB44:AI44"/>
    <mergeCell ref="K42:O42"/>
    <mergeCell ref="P42:U42"/>
    <mergeCell ref="V42:AA42"/>
    <mergeCell ref="AB42:AI42"/>
    <mergeCell ref="AL44:AM44"/>
    <mergeCell ref="B45:E45"/>
    <mergeCell ref="K45:O45"/>
    <mergeCell ref="P45:U45"/>
    <mergeCell ref="V45:AA45"/>
    <mergeCell ref="AB45:AI45"/>
    <mergeCell ref="V40:AA40"/>
    <mergeCell ref="AB40:AI40"/>
    <mergeCell ref="AL42:AM42"/>
    <mergeCell ref="B43:E43"/>
    <mergeCell ref="K43:O43"/>
    <mergeCell ref="P43:U43"/>
    <mergeCell ref="V43:AA43"/>
    <mergeCell ref="AB43:AI43"/>
    <mergeCell ref="AL43:AM43"/>
    <mergeCell ref="B42:E42"/>
    <mergeCell ref="AL40:AM40"/>
    <mergeCell ref="B41:E41"/>
    <mergeCell ref="K41:O41"/>
    <mergeCell ref="P41:U41"/>
    <mergeCell ref="V41:AA41"/>
    <mergeCell ref="AB41:AI41"/>
    <mergeCell ref="AL41:AM41"/>
    <mergeCell ref="B40:E40"/>
    <mergeCell ref="K40:O40"/>
    <mergeCell ref="P40:U40"/>
    <mergeCell ref="AL39:AM39"/>
    <mergeCell ref="B38:E38"/>
    <mergeCell ref="K38:O38"/>
    <mergeCell ref="P38:U38"/>
    <mergeCell ref="V38:AA38"/>
    <mergeCell ref="AB38:AI38"/>
    <mergeCell ref="K36:O36"/>
    <mergeCell ref="P36:U36"/>
    <mergeCell ref="V36:AA36"/>
    <mergeCell ref="AB36:AI36"/>
    <mergeCell ref="AL38:AM38"/>
    <mergeCell ref="B39:E39"/>
    <mergeCell ref="K39:O39"/>
    <mergeCell ref="P39:U39"/>
    <mergeCell ref="V39:AA39"/>
    <mergeCell ref="AB39:AI39"/>
    <mergeCell ref="V34:AA34"/>
    <mergeCell ref="AB34:AI34"/>
    <mergeCell ref="AL36:AM36"/>
    <mergeCell ref="B37:E37"/>
    <mergeCell ref="K37:O37"/>
    <mergeCell ref="P37:U37"/>
    <mergeCell ref="V37:AA37"/>
    <mergeCell ref="AB37:AI37"/>
    <mergeCell ref="AL37:AM37"/>
    <mergeCell ref="B36:E36"/>
    <mergeCell ref="AL34:AM34"/>
    <mergeCell ref="B35:J35"/>
    <mergeCell ref="K35:O35"/>
    <mergeCell ref="P35:U35"/>
    <mergeCell ref="V35:AA35"/>
    <mergeCell ref="AB35:AI35"/>
    <mergeCell ref="AL35:AM35"/>
    <mergeCell ref="B34:J34"/>
    <mergeCell ref="K34:O34"/>
    <mergeCell ref="P34:U34"/>
    <mergeCell ref="B33:J33"/>
    <mergeCell ref="K33:O33"/>
    <mergeCell ref="P33:U33"/>
    <mergeCell ref="V33:AI33"/>
    <mergeCell ref="AL33:AM33"/>
    <mergeCell ref="B31:U31"/>
    <mergeCell ref="V31:AA31"/>
    <mergeCell ref="AB31:AI31"/>
    <mergeCell ref="AL31:AM31"/>
    <mergeCell ref="B32:AM32"/>
    <mergeCell ref="B26:AJ26"/>
    <mergeCell ref="AL26:AM26"/>
    <mergeCell ref="B27:AJ27"/>
    <mergeCell ref="AL27:AM27"/>
    <mergeCell ref="B28:E28"/>
    <mergeCell ref="K28:O28"/>
    <mergeCell ref="P28:U28"/>
    <mergeCell ref="V28:AJ28"/>
    <mergeCell ref="AL28:AM28"/>
    <mergeCell ref="B29:O29"/>
    <mergeCell ref="P29:AI29"/>
    <mergeCell ref="AJ29:AM29"/>
    <mergeCell ref="B30:E30"/>
    <mergeCell ref="K30:U30"/>
    <mergeCell ref="V30:AM30"/>
    <mergeCell ref="J21:AJ21"/>
    <mergeCell ref="M23:AH23"/>
    <mergeCell ref="B25:AJ25"/>
    <mergeCell ref="AL25:AM25"/>
    <mergeCell ref="L11:AG11"/>
    <mergeCell ref="L13:AG13"/>
    <mergeCell ref="E15:AM15"/>
    <mergeCell ref="N17:V17"/>
    <mergeCell ref="Z17:AD17"/>
    <mergeCell ref="AA1:AL1"/>
    <mergeCell ref="E3:AM3"/>
    <mergeCell ref="E5:AM5"/>
    <mergeCell ref="E7:AM7"/>
    <mergeCell ref="E9:AM9"/>
    <mergeCell ref="O19:R19"/>
  </mergeCells>
  <pageMargins left="0.9055118110236221" right="0.19685039370078741" top="0.39370078740157483" bottom="0.39370078740157483" header="0.78740157480314965" footer="0.39370078740157483"/>
  <pageSetup paperSize="9" scale="95" orientation="portrait" horizontalDpi="300" verticalDpi="300" r:id="rId1"/>
  <headerFooter alignWithMargins="0">
    <oddFooter>&amp;R&amp;"Times New Roman,Regular"&amp;7 &amp;P iš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49"/>
  <sheetViews>
    <sheetView showGridLines="0" workbookViewId="0"/>
  </sheetViews>
  <sheetFormatPr defaultColWidth="9.125" defaultRowHeight="14.3"/>
  <cols>
    <col min="1" max="4" width="0.125" style="360" customWidth="1"/>
    <col min="5" max="5" width="2.125" style="360" customWidth="1"/>
    <col min="6" max="10" width="2.625" style="360" customWidth="1"/>
    <col min="11" max="11" width="10.375" style="360" customWidth="1"/>
    <col min="12" max="12" width="1.625" style="360" customWidth="1"/>
    <col min="13" max="13" width="4.25" style="360" customWidth="1"/>
    <col min="14" max="14" width="2.625" style="360" customWidth="1"/>
    <col min="15" max="15" width="8.875" style="360" customWidth="1"/>
    <col min="16" max="16" width="0.375" style="360" customWidth="1"/>
    <col min="17" max="17" width="0.125" style="360" customWidth="1"/>
    <col min="18" max="18" width="1.375" style="360" customWidth="1"/>
    <col min="19" max="19" width="0.25" style="360" customWidth="1"/>
    <col min="20" max="20" width="0.125" style="360" customWidth="1"/>
    <col min="21" max="21" width="1.75" style="360" customWidth="1"/>
    <col min="22" max="22" width="1" style="360" customWidth="1"/>
    <col min="23" max="23" width="0.375" style="360" customWidth="1"/>
    <col min="24" max="24" width="3.625" style="360" customWidth="1"/>
    <col min="25" max="25" width="0.125" style="360" customWidth="1"/>
    <col min="26" max="26" width="1.625" style="360" customWidth="1"/>
    <col min="27" max="27" width="4" style="360" customWidth="1"/>
    <col min="28" max="28" width="3.125" style="360" customWidth="1"/>
    <col min="29" max="29" width="0.125" style="360" customWidth="1"/>
    <col min="30" max="30" width="1.625" style="360" customWidth="1"/>
    <col min="31" max="32" width="0.125" style="360" customWidth="1"/>
    <col min="33" max="33" width="1.25" style="360" customWidth="1"/>
    <col min="34" max="34" width="1.625" style="360" customWidth="1"/>
    <col min="35" max="35" width="2.875" style="360" customWidth="1"/>
    <col min="36" max="36" width="11.625" style="360" customWidth="1"/>
    <col min="37" max="37" width="0" style="360" hidden="1" customWidth="1"/>
    <col min="38" max="38" width="11" style="360" customWidth="1"/>
    <col min="39" max="40" width="0.375" style="360" customWidth="1"/>
    <col min="41" max="41" width="0" style="360" hidden="1" customWidth="1"/>
    <col min="42" max="42" width="0.125" style="360" customWidth="1"/>
    <col min="43" max="44" width="0" style="360" hidden="1" customWidth="1"/>
    <col min="45" max="16384" width="9.125" style="360"/>
  </cols>
  <sheetData>
    <row r="1" spans="5:39" ht="53.35" customHeight="1">
      <c r="AA1" s="400" t="s">
        <v>398</v>
      </c>
      <c r="AB1" s="363"/>
      <c r="AC1" s="363"/>
      <c r="AD1" s="363"/>
      <c r="AE1" s="363"/>
      <c r="AF1" s="363"/>
      <c r="AG1" s="363"/>
      <c r="AH1" s="363"/>
      <c r="AI1" s="363"/>
      <c r="AJ1" s="363"/>
      <c r="AK1" s="363"/>
      <c r="AL1" s="363"/>
    </row>
    <row r="2" spans="5:39" ht="13.45" customHeight="1"/>
    <row r="3" spans="5:39" ht="13.45" customHeight="1">
      <c r="E3" s="396" t="s">
        <v>397</v>
      </c>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row>
    <row r="4" spans="5:39" ht="0" hidden="1" customHeight="1"/>
    <row r="5" spans="5:39" ht="10.7" customHeight="1">
      <c r="E5" s="364" t="s">
        <v>396</v>
      </c>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row>
    <row r="6" spans="5:39" ht="3.9" customHeight="1"/>
    <row r="7" spans="5:39" ht="14.1" customHeight="1">
      <c r="E7" s="399" t="s">
        <v>395</v>
      </c>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3"/>
      <c r="AM7" s="363"/>
    </row>
    <row r="8" spans="5:39" ht="4.45" customHeight="1"/>
    <row r="9" spans="5:39" ht="12.9" customHeight="1">
      <c r="E9" s="399" t="s">
        <v>394</v>
      </c>
      <c r="F9" s="363"/>
      <c r="G9" s="363"/>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row>
    <row r="10" spans="5:39" ht="3.9" customHeight="1"/>
    <row r="11" spans="5:39" ht="13.45" customHeight="1">
      <c r="L11" s="396" t="s">
        <v>357</v>
      </c>
      <c r="M11" s="377"/>
      <c r="N11" s="377"/>
      <c r="O11" s="377"/>
      <c r="P11" s="377"/>
      <c r="Q11" s="377"/>
      <c r="R11" s="377"/>
      <c r="S11" s="377"/>
      <c r="T11" s="377"/>
      <c r="U11" s="377"/>
      <c r="V11" s="377"/>
      <c r="W11" s="377"/>
      <c r="X11" s="377"/>
      <c r="Y11" s="377"/>
      <c r="Z11" s="377"/>
      <c r="AA11" s="377"/>
      <c r="AB11" s="377"/>
      <c r="AC11" s="377"/>
      <c r="AD11" s="377"/>
      <c r="AE11" s="377"/>
      <c r="AF11" s="377"/>
      <c r="AG11" s="377"/>
    </row>
    <row r="12" spans="5:39" ht="0" hidden="1" customHeight="1"/>
    <row r="13" spans="5:39" ht="13.45" customHeight="1">
      <c r="L13" s="364" t="s">
        <v>393</v>
      </c>
      <c r="M13" s="363"/>
      <c r="N13" s="363"/>
      <c r="O13" s="363"/>
      <c r="P13" s="363"/>
      <c r="Q13" s="363"/>
      <c r="R13" s="363"/>
      <c r="S13" s="363"/>
      <c r="T13" s="363"/>
      <c r="U13" s="363"/>
      <c r="V13" s="363"/>
      <c r="W13" s="363"/>
      <c r="X13" s="363"/>
      <c r="Y13" s="363"/>
      <c r="Z13" s="363"/>
      <c r="AA13" s="363"/>
      <c r="AB13" s="363"/>
      <c r="AC13" s="363"/>
      <c r="AD13" s="363"/>
      <c r="AE13" s="363"/>
      <c r="AF13" s="363"/>
      <c r="AG13" s="363"/>
    </row>
    <row r="14" spans="5:39" ht="5.45" customHeight="1"/>
    <row r="15" spans="5:39" ht="14.1" customHeight="1">
      <c r="E15" s="399" t="s">
        <v>343</v>
      </c>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3"/>
      <c r="AM15" s="363"/>
    </row>
    <row r="16" spans="5:39" ht="5.0999999999999996" customHeight="1"/>
    <row r="17" spans="2:39">
      <c r="N17" s="396" t="s">
        <v>392</v>
      </c>
      <c r="O17" s="377"/>
      <c r="P17" s="377"/>
      <c r="Q17" s="377"/>
      <c r="R17" s="377"/>
      <c r="S17" s="377"/>
      <c r="T17" s="377"/>
      <c r="U17" s="377"/>
      <c r="V17" s="377"/>
      <c r="X17" s="398" t="s">
        <v>342</v>
      </c>
      <c r="Z17" s="397" t="s">
        <v>401</v>
      </c>
      <c r="AA17" s="377"/>
      <c r="AB17" s="377"/>
      <c r="AC17" s="377"/>
      <c r="AD17" s="377"/>
    </row>
    <row r="18" spans="2:39" ht="1.05" customHeight="1"/>
    <row r="19" spans="2:39" ht="13.95" customHeight="1">
      <c r="O19" s="364" t="s">
        <v>191</v>
      </c>
      <c r="P19" s="363"/>
      <c r="Q19" s="363"/>
      <c r="R19" s="363"/>
    </row>
    <row r="20" spans="2:39" ht="3.6" customHeight="1"/>
    <row r="21" spans="2:39" ht="13.45" customHeight="1">
      <c r="J21" s="396" t="s">
        <v>390</v>
      </c>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row>
    <row r="22" spans="2:39" ht="1.9" customHeight="1"/>
    <row r="23" spans="2:39" ht="13.45" customHeight="1">
      <c r="M23" s="364" t="s">
        <v>389</v>
      </c>
      <c r="N23" s="363"/>
      <c r="O23" s="363"/>
      <c r="P23" s="363"/>
      <c r="Q23" s="363"/>
      <c r="R23" s="363"/>
      <c r="S23" s="363"/>
      <c r="T23" s="363"/>
      <c r="U23" s="363"/>
      <c r="V23" s="363"/>
      <c r="W23" s="363"/>
      <c r="X23" s="363"/>
      <c r="Y23" s="363"/>
      <c r="Z23" s="363"/>
      <c r="AA23" s="363"/>
      <c r="AB23" s="363"/>
      <c r="AC23" s="363"/>
      <c r="AD23" s="363"/>
      <c r="AE23" s="363"/>
      <c r="AF23" s="363"/>
      <c r="AG23" s="363"/>
      <c r="AH23" s="363"/>
    </row>
    <row r="24" spans="2:39" ht="6.8" customHeight="1"/>
    <row r="25" spans="2:39" ht="15.65" customHeight="1">
      <c r="B25" s="394" t="s">
        <v>357</v>
      </c>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L25" s="394" t="s">
        <v>388</v>
      </c>
      <c r="AM25" s="363"/>
    </row>
    <row r="26" spans="2:39" ht="13.45" customHeight="1">
      <c r="B26" s="389" t="s">
        <v>387</v>
      </c>
      <c r="C26" s="363"/>
      <c r="D26" s="363"/>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L26" s="393"/>
      <c r="AM26" s="382"/>
    </row>
    <row r="27" spans="2:39" ht="14.8" customHeight="1">
      <c r="B27" s="389" t="s">
        <v>338</v>
      </c>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L27" s="393" t="s">
        <v>357</v>
      </c>
      <c r="AM27" s="382"/>
    </row>
    <row r="28" spans="2:39">
      <c r="B28" s="394" t="s">
        <v>357</v>
      </c>
      <c r="C28" s="363"/>
      <c r="D28" s="363"/>
      <c r="E28" s="363"/>
      <c r="F28" s="395" t="s">
        <v>357</v>
      </c>
      <c r="G28" s="395" t="s">
        <v>357</v>
      </c>
      <c r="H28" s="395" t="s">
        <v>357</v>
      </c>
      <c r="I28" s="395" t="s">
        <v>357</v>
      </c>
      <c r="J28" s="395" t="s">
        <v>357</v>
      </c>
      <c r="K28" s="394" t="s">
        <v>357</v>
      </c>
      <c r="L28" s="363"/>
      <c r="M28" s="363"/>
      <c r="N28" s="363"/>
      <c r="O28" s="363"/>
      <c r="P28" s="394" t="s">
        <v>357</v>
      </c>
      <c r="Q28" s="363"/>
      <c r="R28" s="363"/>
      <c r="S28" s="363"/>
      <c r="T28" s="363"/>
      <c r="U28" s="363"/>
      <c r="V28" s="389" t="s">
        <v>337</v>
      </c>
      <c r="W28" s="363"/>
      <c r="X28" s="363"/>
      <c r="Y28" s="363"/>
      <c r="Z28" s="363"/>
      <c r="AA28" s="363"/>
      <c r="AB28" s="363"/>
      <c r="AC28" s="363"/>
      <c r="AD28" s="363"/>
      <c r="AE28" s="363"/>
      <c r="AF28" s="363"/>
      <c r="AG28" s="363"/>
      <c r="AH28" s="363"/>
      <c r="AI28" s="363"/>
      <c r="AJ28" s="363"/>
      <c r="AL28" s="393" t="s">
        <v>336</v>
      </c>
      <c r="AM28" s="382"/>
    </row>
    <row r="29" spans="2:39" ht="14.1" customHeight="1">
      <c r="B29" s="392" t="s">
        <v>357</v>
      </c>
      <c r="C29" s="363"/>
      <c r="D29" s="363"/>
      <c r="E29" s="363"/>
      <c r="F29" s="363"/>
      <c r="G29" s="363"/>
      <c r="H29" s="363"/>
      <c r="I29" s="363"/>
      <c r="J29" s="363"/>
      <c r="K29" s="363"/>
      <c r="L29" s="363"/>
      <c r="M29" s="363"/>
      <c r="N29" s="363"/>
      <c r="O29" s="363"/>
      <c r="P29" s="389" t="s">
        <v>386</v>
      </c>
      <c r="Q29" s="363"/>
      <c r="R29" s="363"/>
      <c r="S29" s="363"/>
      <c r="T29" s="363"/>
      <c r="U29" s="363"/>
      <c r="V29" s="363"/>
      <c r="W29" s="363"/>
      <c r="X29" s="363"/>
      <c r="Y29" s="363"/>
      <c r="Z29" s="363"/>
      <c r="AA29" s="363"/>
      <c r="AB29" s="363"/>
      <c r="AC29" s="363"/>
      <c r="AD29" s="363"/>
      <c r="AE29" s="363"/>
      <c r="AF29" s="363"/>
      <c r="AG29" s="363"/>
      <c r="AH29" s="363"/>
      <c r="AI29" s="363"/>
      <c r="AJ29" s="390" t="s">
        <v>385</v>
      </c>
      <c r="AK29" s="369"/>
      <c r="AL29" s="369"/>
      <c r="AM29" s="366"/>
    </row>
    <row r="30" spans="2:39">
      <c r="B30" s="389" t="s">
        <v>357</v>
      </c>
      <c r="C30" s="363"/>
      <c r="D30" s="363"/>
      <c r="E30" s="363"/>
      <c r="F30" s="391" t="s">
        <v>357</v>
      </c>
      <c r="G30" s="391" t="s">
        <v>357</v>
      </c>
      <c r="H30" s="391" t="s">
        <v>357</v>
      </c>
      <c r="I30" s="391" t="s">
        <v>357</v>
      </c>
      <c r="J30" s="391" t="s">
        <v>357</v>
      </c>
      <c r="K30" s="389" t="s">
        <v>332</v>
      </c>
      <c r="L30" s="363"/>
      <c r="M30" s="363"/>
      <c r="N30" s="363"/>
      <c r="O30" s="363"/>
      <c r="P30" s="363"/>
      <c r="Q30" s="363"/>
      <c r="R30" s="363"/>
      <c r="S30" s="363"/>
      <c r="T30" s="363"/>
      <c r="U30" s="363"/>
      <c r="V30" s="390" t="s">
        <v>400</v>
      </c>
      <c r="W30" s="369"/>
      <c r="X30" s="369"/>
      <c r="Y30" s="369"/>
      <c r="Z30" s="369"/>
      <c r="AA30" s="369"/>
      <c r="AB30" s="369"/>
      <c r="AC30" s="369"/>
      <c r="AD30" s="369"/>
      <c r="AE30" s="369"/>
      <c r="AF30" s="369"/>
      <c r="AG30" s="369"/>
      <c r="AH30" s="369"/>
      <c r="AI30" s="369"/>
      <c r="AJ30" s="369"/>
      <c r="AK30" s="369"/>
      <c r="AL30" s="369"/>
      <c r="AM30" s="366"/>
    </row>
    <row r="31" spans="2:39">
      <c r="B31" s="389" t="s">
        <v>383</v>
      </c>
      <c r="C31" s="363"/>
      <c r="D31" s="363"/>
      <c r="E31" s="363"/>
      <c r="F31" s="363"/>
      <c r="G31" s="363"/>
      <c r="H31" s="363"/>
      <c r="I31" s="363"/>
      <c r="J31" s="363"/>
      <c r="K31" s="363"/>
      <c r="L31" s="363"/>
      <c r="M31" s="363"/>
      <c r="N31" s="363"/>
      <c r="O31" s="363"/>
      <c r="P31" s="363"/>
      <c r="Q31" s="363"/>
      <c r="R31" s="363"/>
      <c r="S31" s="363"/>
      <c r="T31" s="363"/>
      <c r="U31" s="363"/>
      <c r="V31" s="387" t="s">
        <v>382</v>
      </c>
      <c r="W31" s="369"/>
      <c r="X31" s="369"/>
      <c r="Y31" s="369"/>
      <c r="Z31" s="369"/>
      <c r="AA31" s="366"/>
      <c r="AB31" s="387" t="s">
        <v>381</v>
      </c>
      <c r="AC31" s="369"/>
      <c r="AD31" s="369"/>
      <c r="AE31" s="369"/>
      <c r="AF31" s="369"/>
      <c r="AG31" s="369"/>
      <c r="AH31" s="369"/>
      <c r="AI31" s="366"/>
      <c r="AJ31" s="388" t="s">
        <v>380</v>
      </c>
      <c r="AL31" s="387" t="s">
        <v>380</v>
      </c>
      <c r="AM31" s="366"/>
    </row>
    <row r="32" spans="2:39" ht="13.45" customHeight="1">
      <c r="B32" s="386" t="s">
        <v>379</v>
      </c>
      <c r="C32" s="363"/>
      <c r="D32" s="363"/>
      <c r="E32" s="363"/>
      <c r="F32" s="363"/>
      <c r="G32" s="363"/>
      <c r="H32" s="363"/>
      <c r="I32" s="363"/>
      <c r="J32" s="363"/>
      <c r="K32" s="363"/>
      <c r="L32" s="363"/>
      <c r="M32" s="363"/>
      <c r="N32" s="363"/>
      <c r="O32" s="363"/>
      <c r="P32" s="363"/>
      <c r="Q32" s="363"/>
      <c r="R32" s="363"/>
      <c r="S32" s="363"/>
      <c r="T32" s="363"/>
      <c r="U32" s="363"/>
      <c r="V32" s="363"/>
      <c r="W32" s="363"/>
      <c r="X32" s="363"/>
      <c r="Y32" s="363"/>
      <c r="Z32" s="363"/>
      <c r="AA32" s="363"/>
      <c r="AB32" s="363"/>
      <c r="AC32" s="363"/>
      <c r="AD32" s="363"/>
      <c r="AE32" s="363"/>
      <c r="AF32" s="363"/>
      <c r="AG32" s="363"/>
      <c r="AH32" s="363"/>
      <c r="AI32" s="363"/>
      <c r="AJ32" s="363"/>
      <c r="AK32" s="363"/>
      <c r="AL32" s="363"/>
      <c r="AM32" s="363"/>
    </row>
    <row r="33" spans="2:42" ht="22.45">
      <c r="B33" s="383" t="s">
        <v>357</v>
      </c>
      <c r="C33" s="361"/>
      <c r="D33" s="361"/>
      <c r="E33" s="361"/>
      <c r="F33" s="361"/>
      <c r="G33" s="361"/>
      <c r="H33" s="361"/>
      <c r="I33" s="361"/>
      <c r="J33" s="382"/>
      <c r="K33" s="383" t="s">
        <v>357</v>
      </c>
      <c r="L33" s="361"/>
      <c r="M33" s="361"/>
      <c r="N33" s="361"/>
      <c r="O33" s="382"/>
      <c r="P33" s="383" t="s">
        <v>357</v>
      </c>
      <c r="Q33" s="361"/>
      <c r="R33" s="361"/>
      <c r="S33" s="361"/>
      <c r="T33" s="361"/>
      <c r="U33" s="382"/>
      <c r="V33" s="385" t="s">
        <v>378</v>
      </c>
      <c r="W33" s="369"/>
      <c r="X33" s="369"/>
      <c r="Y33" s="369"/>
      <c r="Z33" s="369"/>
      <c r="AA33" s="369"/>
      <c r="AB33" s="369"/>
      <c r="AC33" s="369"/>
      <c r="AD33" s="369"/>
      <c r="AE33" s="369"/>
      <c r="AF33" s="369"/>
      <c r="AG33" s="369"/>
      <c r="AH33" s="369"/>
      <c r="AI33" s="366"/>
      <c r="AJ33" s="384" t="s">
        <v>377</v>
      </c>
      <c r="AL33" s="383" t="s">
        <v>325</v>
      </c>
      <c r="AM33" s="382"/>
    </row>
    <row r="34" spans="2:42" ht="43.5">
      <c r="B34" s="381" t="s">
        <v>376</v>
      </c>
      <c r="C34" s="377"/>
      <c r="D34" s="377"/>
      <c r="E34" s="377"/>
      <c r="F34" s="377"/>
      <c r="G34" s="377"/>
      <c r="H34" s="377"/>
      <c r="I34" s="377"/>
      <c r="J34" s="374"/>
      <c r="K34" s="381" t="s">
        <v>375</v>
      </c>
      <c r="L34" s="377"/>
      <c r="M34" s="377"/>
      <c r="N34" s="377"/>
      <c r="O34" s="374"/>
      <c r="P34" s="381" t="s">
        <v>19</v>
      </c>
      <c r="Q34" s="377"/>
      <c r="R34" s="377"/>
      <c r="S34" s="377"/>
      <c r="T34" s="377"/>
      <c r="U34" s="374"/>
      <c r="V34" s="381" t="s">
        <v>374</v>
      </c>
      <c r="W34" s="377"/>
      <c r="X34" s="377"/>
      <c r="Y34" s="377"/>
      <c r="Z34" s="377"/>
      <c r="AA34" s="374"/>
      <c r="AB34" s="381" t="s">
        <v>373</v>
      </c>
      <c r="AC34" s="377"/>
      <c r="AD34" s="377"/>
      <c r="AE34" s="377"/>
      <c r="AF34" s="377"/>
      <c r="AG34" s="377"/>
      <c r="AH34" s="377"/>
      <c r="AI34" s="374"/>
      <c r="AJ34" s="380" t="s">
        <v>372</v>
      </c>
      <c r="AL34" s="379" t="s">
        <v>357</v>
      </c>
      <c r="AM34" s="374"/>
    </row>
    <row r="35" spans="2:42">
      <c r="B35" s="378" t="s">
        <v>176</v>
      </c>
      <c r="C35" s="377"/>
      <c r="D35" s="377"/>
      <c r="E35" s="377"/>
      <c r="F35" s="377"/>
      <c r="G35" s="377"/>
      <c r="H35" s="377"/>
      <c r="I35" s="377"/>
      <c r="J35" s="374"/>
      <c r="K35" s="378" t="s">
        <v>159</v>
      </c>
      <c r="L35" s="377"/>
      <c r="M35" s="377"/>
      <c r="N35" s="377"/>
      <c r="O35" s="374"/>
      <c r="P35" s="375" t="s">
        <v>131</v>
      </c>
      <c r="Q35" s="377"/>
      <c r="R35" s="377"/>
      <c r="S35" s="377"/>
      <c r="T35" s="377"/>
      <c r="U35" s="374"/>
      <c r="V35" s="375" t="s">
        <v>128</v>
      </c>
      <c r="W35" s="377"/>
      <c r="X35" s="377"/>
      <c r="Y35" s="377"/>
      <c r="Z35" s="377"/>
      <c r="AA35" s="374"/>
      <c r="AB35" s="375" t="s">
        <v>121</v>
      </c>
      <c r="AC35" s="377"/>
      <c r="AD35" s="377"/>
      <c r="AE35" s="377"/>
      <c r="AF35" s="377"/>
      <c r="AG35" s="377"/>
      <c r="AH35" s="377"/>
      <c r="AI35" s="374"/>
      <c r="AJ35" s="376" t="s">
        <v>371</v>
      </c>
      <c r="AL35" s="375" t="s">
        <v>370</v>
      </c>
      <c r="AM35" s="374"/>
    </row>
    <row r="36" spans="2:42">
      <c r="B36" s="373" t="s">
        <v>159</v>
      </c>
      <c r="C36" s="369"/>
      <c r="D36" s="369"/>
      <c r="E36" s="366"/>
      <c r="F36" s="372"/>
      <c r="G36" s="372"/>
      <c r="H36" s="372"/>
      <c r="I36" s="372"/>
      <c r="J36" s="372"/>
      <c r="K36" s="371" t="s">
        <v>369</v>
      </c>
      <c r="L36" s="369"/>
      <c r="M36" s="369"/>
      <c r="N36" s="369"/>
      <c r="O36" s="366"/>
      <c r="P36" s="370">
        <v>1</v>
      </c>
      <c r="Q36" s="369"/>
      <c r="R36" s="369"/>
      <c r="S36" s="369"/>
      <c r="T36" s="369"/>
      <c r="U36" s="366"/>
      <c r="V36" s="367">
        <v>2300</v>
      </c>
      <c r="W36" s="369"/>
      <c r="X36" s="369"/>
      <c r="Y36" s="369"/>
      <c r="Z36" s="369"/>
      <c r="AA36" s="366"/>
      <c r="AB36" s="367">
        <v>1600</v>
      </c>
      <c r="AC36" s="369"/>
      <c r="AD36" s="369"/>
      <c r="AE36" s="369"/>
      <c r="AF36" s="369"/>
      <c r="AG36" s="369"/>
      <c r="AH36" s="369"/>
      <c r="AI36" s="366"/>
      <c r="AJ36" s="368">
        <v>800</v>
      </c>
      <c r="AL36" s="367">
        <v>736.11</v>
      </c>
      <c r="AM36" s="366"/>
    </row>
    <row r="37" spans="2:42">
      <c r="B37" s="373" t="s">
        <v>159</v>
      </c>
      <c r="C37" s="369"/>
      <c r="D37" s="369"/>
      <c r="E37" s="366"/>
      <c r="F37" s="372" t="s">
        <v>159</v>
      </c>
      <c r="G37" s="372"/>
      <c r="H37" s="372"/>
      <c r="I37" s="372"/>
      <c r="J37" s="372"/>
      <c r="K37" s="371" t="s">
        <v>363</v>
      </c>
      <c r="L37" s="369"/>
      <c r="M37" s="369"/>
      <c r="N37" s="369"/>
      <c r="O37" s="366"/>
      <c r="P37" s="370">
        <v>12</v>
      </c>
      <c r="Q37" s="369"/>
      <c r="R37" s="369"/>
      <c r="S37" s="369"/>
      <c r="T37" s="369"/>
      <c r="U37" s="366"/>
      <c r="V37" s="367">
        <v>2300</v>
      </c>
      <c r="W37" s="369"/>
      <c r="X37" s="369"/>
      <c r="Y37" s="369"/>
      <c r="Z37" s="369"/>
      <c r="AA37" s="366"/>
      <c r="AB37" s="367">
        <v>1600</v>
      </c>
      <c r="AC37" s="369"/>
      <c r="AD37" s="369"/>
      <c r="AE37" s="369"/>
      <c r="AF37" s="369"/>
      <c r="AG37" s="369"/>
      <c r="AH37" s="369"/>
      <c r="AI37" s="366"/>
      <c r="AJ37" s="368">
        <v>800</v>
      </c>
      <c r="AL37" s="367">
        <v>736.11</v>
      </c>
      <c r="AM37" s="366"/>
    </row>
    <row r="38" spans="2:42">
      <c r="B38" s="373" t="s">
        <v>159</v>
      </c>
      <c r="C38" s="369"/>
      <c r="D38" s="369"/>
      <c r="E38" s="366"/>
      <c r="F38" s="372" t="s">
        <v>159</v>
      </c>
      <c r="G38" s="372" t="s">
        <v>176</v>
      </c>
      <c r="H38" s="372"/>
      <c r="I38" s="372"/>
      <c r="J38" s="372"/>
      <c r="K38" s="371" t="s">
        <v>363</v>
      </c>
      <c r="L38" s="369"/>
      <c r="M38" s="369"/>
      <c r="N38" s="369"/>
      <c r="O38" s="366"/>
      <c r="P38" s="370">
        <v>13</v>
      </c>
      <c r="Q38" s="369"/>
      <c r="R38" s="369"/>
      <c r="S38" s="369"/>
      <c r="T38" s="369"/>
      <c r="U38" s="366"/>
      <c r="V38" s="367">
        <v>2300</v>
      </c>
      <c r="W38" s="369"/>
      <c r="X38" s="369"/>
      <c r="Y38" s="369"/>
      <c r="Z38" s="369"/>
      <c r="AA38" s="366"/>
      <c r="AB38" s="367">
        <v>1600</v>
      </c>
      <c r="AC38" s="369"/>
      <c r="AD38" s="369"/>
      <c r="AE38" s="369"/>
      <c r="AF38" s="369"/>
      <c r="AG38" s="369"/>
      <c r="AH38" s="369"/>
      <c r="AI38" s="366"/>
      <c r="AJ38" s="368">
        <v>800</v>
      </c>
      <c r="AL38" s="367">
        <v>736.11</v>
      </c>
      <c r="AM38" s="366"/>
    </row>
    <row r="39" spans="2:42">
      <c r="B39" s="373" t="s">
        <v>159</v>
      </c>
      <c r="C39" s="369"/>
      <c r="D39" s="369"/>
      <c r="E39" s="366"/>
      <c r="F39" s="372" t="s">
        <v>159</v>
      </c>
      <c r="G39" s="372" t="s">
        <v>176</v>
      </c>
      <c r="H39" s="372" t="s">
        <v>176</v>
      </c>
      <c r="I39" s="372"/>
      <c r="J39" s="372"/>
      <c r="K39" s="371" t="s">
        <v>363</v>
      </c>
      <c r="L39" s="369"/>
      <c r="M39" s="369"/>
      <c r="N39" s="369"/>
      <c r="O39" s="366"/>
      <c r="P39" s="370">
        <v>14</v>
      </c>
      <c r="Q39" s="369"/>
      <c r="R39" s="369"/>
      <c r="S39" s="369"/>
      <c r="T39" s="369"/>
      <c r="U39" s="366"/>
      <c r="V39" s="367">
        <v>2300</v>
      </c>
      <c r="W39" s="369"/>
      <c r="X39" s="369"/>
      <c r="Y39" s="369"/>
      <c r="Z39" s="369"/>
      <c r="AA39" s="366"/>
      <c r="AB39" s="367">
        <v>1600</v>
      </c>
      <c r="AC39" s="369"/>
      <c r="AD39" s="369"/>
      <c r="AE39" s="369"/>
      <c r="AF39" s="369"/>
      <c r="AG39" s="369"/>
      <c r="AH39" s="369"/>
      <c r="AI39" s="366"/>
      <c r="AJ39" s="368">
        <v>800</v>
      </c>
      <c r="AL39" s="367">
        <v>736.11</v>
      </c>
      <c r="AM39" s="366"/>
    </row>
    <row r="40" spans="2:42">
      <c r="B40" s="373" t="s">
        <v>159</v>
      </c>
      <c r="C40" s="369"/>
      <c r="D40" s="369"/>
      <c r="E40" s="366"/>
      <c r="F40" s="372" t="s">
        <v>159</v>
      </c>
      <c r="G40" s="372" t="s">
        <v>176</v>
      </c>
      <c r="H40" s="372" t="s">
        <v>176</v>
      </c>
      <c r="I40" s="372" t="s">
        <v>176</v>
      </c>
      <c r="J40" s="372"/>
      <c r="K40" s="371" t="s">
        <v>363</v>
      </c>
      <c r="L40" s="369"/>
      <c r="M40" s="369"/>
      <c r="N40" s="369"/>
      <c r="O40" s="366"/>
      <c r="P40" s="370">
        <v>15</v>
      </c>
      <c r="Q40" s="369"/>
      <c r="R40" s="369"/>
      <c r="S40" s="369"/>
      <c r="T40" s="369"/>
      <c r="U40" s="366"/>
      <c r="V40" s="367">
        <v>2300</v>
      </c>
      <c r="W40" s="369"/>
      <c r="X40" s="369"/>
      <c r="Y40" s="369"/>
      <c r="Z40" s="369"/>
      <c r="AA40" s="366"/>
      <c r="AB40" s="367">
        <v>1600</v>
      </c>
      <c r="AC40" s="369"/>
      <c r="AD40" s="369"/>
      <c r="AE40" s="369"/>
      <c r="AF40" s="369"/>
      <c r="AG40" s="369"/>
      <c r="AH40" s="369"/>
      <c r="AI40" s="366"/>
      <c r="AJ40" s="368">
        <v>800</v>
      </c>
      <c r="AL40" s="367">
        <v>736.11</v>
      </c>
      <c r="AM40" s="366"/>
    </row>
    <row r="41" spans="2:42">
      <c r="B41" s="373" t="s">
        <v>159</v>
      </c>
      <c r="C41" s="369"/>
      <c r="D41" s="369"/>
      <c r="E41" s="366"/>
      <c r="F41" s="372" t="s">
        <v>159</v>
      </c>
      <c r="G41" s="372" t="s">
        <v>176</v>
      </c>
      <c r="H41" s="372" t="s">
        <v>176</v>
      </c>
      <c r="I41" s="372" t="s">
        <v>176</v>
      </c>
      <c r="J41" s="372" t="s">
        <v>362</v>
      </c>
      <c r="K41" s="371" t="s">
        <v>361</v>
      </c>
      <c r="L41" s="369"/>
      <c r="M41" s="369"/>
      <c r="N41" s="369"/>
      <c r="O41" s="366"/>
      <c r="P41" s="370">
        <v>22</v>
      </c>
      <c r="Q41" s="369"/>
      <c r="R41" s="369"/>
      <c r="S41" s="369"/>
      <c r="T41" s="369"/>
      <c r="U41" s="366"/>
      <c r="V41" s="367">
        <v>1500</v>
      </c>
      <c r="W41" s="369"/>
      <c r="X41" s="369"/>
      <c r="Y41" s="369"/>
      <c r="Z41" s="369"/>
      <c r="AA41" s="366"/>
      <c r="AB41" s="367">
        <v>1000</v>
      </c>
      <c r="AC41" s="369"/>
      <c r="AD41" s="369"/>
      <c r="AE41" s="369"/>
      <c r="AF41" s="369"/>
      <c r="AG41" s="369"/>
      <c r="AH41" s="369"/>
      <c r="AI41" s="366"/>
      <c r="AJ41" s="368">
        <v>600</v>
      </c>
      <c r="AL41" s="367">
        <v>536.11</v>
      </c>
      <c r="AM41" s="366"/>
    </row>
    <row r="42" spans="2:42">
      <c r="B42" s="373" t="s">
        <v>159</v>
      </c>
      <c r="C42" s="369"/>
      <c r="D42" s="369"/>
      <c r="E42" s="366"/>
      <c r="F42" s="372" t="s">
        <v>159</v>
      </c>
      <c r="G42" s="372" t="s">
        <v>176</v>
      </c>
      <c r="H42" s="372" t="s">
        <v>176</v>
      </c>
      <c r="I42" s="372" t="s">
        <v>176</v>
      </c>
      <c r="J42" s="372" t="s">
        <v>384</v>
      </c>
      <c r="K42" s="371" t="s">
        <v>399</v>
      </c>
      <c r="L42" s="369"/>
      <c r="M42" s="369"/>
      <c r="N42" s="369"/>
      <c r="O42" s="366"/>
      <c r="P42" s="370">
        <v>31</v>
      </c>
      <c r="Q42" s="369"/>
      <c r="R42" s="369"/>
      <c r="S42" s="369"/>
      <c r="T42" s="369"/>
      <c r="U42" s="366"/>
      <c r="V42" s="367">
        <v>800</v>
      </c>
      <c r="W42" s="369"/>
      <c r="X42" s="369"/>
      <c r="Y42" s="369"/>
      <c r="Z42" s="369"/>
      <c r="AA42" s="366"/>
      <c r="AB42" s="367">
        <v>600</v>
      </c>
      <c r="AC42" s="369"/>
      <c r="AD42" s="369"/>
      <c r="AE42" s="369"/>
      <c r="AF42" s="369"/>
      <c r="AG42" s="369"/>
      <c r="AH42" s="369"/>
      <c r="AI42" s="366"/>
      <c r="AJ42" s="368">
        <v>200</v>
      </c>
      <c r="AL42" s="367">
        <v>200</v>
      </c>
      <c r="AM42" s="366"/>
    </row>
    <row r="43" spans="2:42">
      <c r="B43" s="373"/>
      <c r="C43" s="369"/>
      <c r="D43" s="369"/>
      <c r="E43" s="366"/>
      <c r="F43" s="372"/>
      <c r="G43" s="372"/>
      <c r="H43" s="372"/>
      <c r="I43" s="372"/>
      <c r="J43" s="372"/>
      <c r="K43" s="371" t="s">
        <v>360</v>
      </c>
      <c r="L43" s="369"/>
      <c r="M43" s="369"/>
      <c r="N43" s="369"/>
      <c r="O43" s="366"/>
      <c r="P43" s="370">
        <v>307</v>
      </c>
      <c r="Q43" s="369"/>
      <c r="R43" s="369"/>
      <c r="S43" s="369"/>
      <c r="T43" s="369"/>
      <c r="U43" s="366"/>
      <c r="V43" s="367">
        <v>2300</v>
      </c>
      <c r="W43" s="369"/>
      <c r="X43" s="369"/>
      <c r="Y43" s="369"/>
      <c r="Z43" s="369"/>
      <c r="AA43" s="366"/>
      <c r="AB43" s="367">
        <v>1600</v>
      </c>
      <c r="AC43" s="369"/>
      <c r="AD43" s="369"/>
      <c r="AE43" s="369"/>
      <c r="AF43" s="369"/>
      <c r="AG43" s="369"/>
      <c r="AH43" s="369"/>
      <c r="AI43" s="366"/>
      <c r="AJ43" s="368">
        <v>800</v>
      </c>
      <c r="AL43" s="367">
        <v>736.11</v>
      </c>
      <c r="AM43" s="366"/>
    </row>
    <row r="44" spans="2:42" ht="12.6" customHeight="1"/>
    <row r="45" spans="2:42" ht="17.149999999999999" customHeight="1">
      <c r="C45" s="365" t="s">
        <v>65</v>
      </c>
      <c r="D45" s="363"/>
      <c r="E45" s="363"/>
      <c r="F45" s="363"/>
      <c r="G45" s="363"/>
      <c r="H45" s="363"/>
      <c r="I45" s="363"/>
      <c r="J45" s="363"/>
      <c r="K45" s="363"/>
      <c r="L45" s="363"/>
      <c r="M45" s="363"/>
      <c r="N45" s="363"/>
      <c r="O45" s="363"/>
      <c r="P45" s="363"/>
      <c r="Q45" s="365" t="s">
        <v>357</v>
      </c>
      <c r="R45" s="363"/>
      <c r="S45" s="363"/>
      <c r="T45" s="365" t="s">
        <v>357</v>
      </c>
      <c r="U45" s="363"/>
      <c r="V45" s="363"/>
      <c r="W45" s="363"/>
      <c r="X45" s="363"/>
      <c r="Y45" s="363"/>
      <c r="Z45" s="363"/>
      <c r="AA45" s="363"/>
      <c r="AB45" s="363"/>
      <c r="AC45" s="365" t="s">
        <v>357</v>
      </c>
      <c r="AD45" s="363"/>
      <c r="AE45" s="363"/>
      <c r="AF45" s="365" t="s">
        <v>64</v>
      </c>
      <c r="AG45" s="363"/>
      <c r="AH45" s="363"/>
      <c r="AI45" s="363"/>
      <c r="AJ45" s="363"/>
      <c r="AK45" s="363"/>
      <c r="AL45" s="363"/>
      <c r="AM45" s="363"/>
      <c r="AN45" s="363"/>
    </row>
    <row r="46" spans="2:42" ht="17.149999999999999" customHeight="1">
      <c r="C46" s="362" t="s">
        <v>359</v>
      </c>
      <c r="D46" s="361"/>
      <c r="E46" s="361"/>
      <c r="F46" s="361"/>
      <c r="G46" s="361"/>
      <c r="H46" s="361"/>
      <c r="I46" s="361"/>
      <c r="J46" s="361"/>
      <c r="K46" s="361"/>
      <c r="L46" s="361"/>
      <c r="M46" s="361"/>
      <c r="N46" s="361"/>
      <c r="O46" s="361"/>
      <c r="P46" s="361"/>
      <c r="Q46" s="364" t="s">
        <v>357</v>
      </c>
      <c r="R46" s="363"/>
      <c r="S46" s="363"/>
      <c r="T46" s="362" t="s">
        <v>62</v>
      </c>
      <c r="U46" s="361"/>
      <c r="V46" s="361"/>
      <c r="W46" s="361"/>
      <c r="X46" s="361"/>
      <c r="Y46" s="361"/>
      <c r="Z46" s="361"/>
      <c r="AA46" s="361"/>
      <c r="AB46" s="361"/>
      <c r="AC46" s="364" t="s">
        <v>357</v>
      </c>
      <c r="AD46" s="363"/>
      <c r="AE46" s="363"/>
      <c r="AF46" s="362" t="s">
        <v>57</v>
      </c>
      <c r="AG46" s="361"/>
      <c r="AH46" s="361"/>
      <c r="AI46" s="361"/>
      <c r="AJ46" s="361"/>
      <c r="AK46" s="361"/>
      <c r="AL46" s="361"/>
      <c r="AM46" s="361"/>
      <c r="AN46" s="361"/>
    </row>
    <row r="47" spans="2:42" ht="8.85" customHeight="1"/>
    <row r="48" spans="2:42" ht="17.149999999999999" customHeight="1">
      <c r="D48" s="365" t="s">
        <v>203</v>
      </c>
      <c r="E48" s="363"/>
      <c r="F48" s="363"/>
      <c r="G48" s="363"/>
      <c r="H48" s="363"/>
      <c r="I48" s="363"/>
      <c r="J48" s="363"/>
      <c r="K48" s="363"/>
      <c r="L48" s="363"/>
      <c r="M48" s="363"/>
      <c r="N48" s="363"/>
      <c r="O48" s="363"/>
      <c r="P48" s="363"/>
      <c r="Q48" s="363"/>
      <c r="R48" s="365" t="s">
        <v>357</v>
      </c>
      <c r="S48" s="363"/>
      <c r="T48" s="363"/>
      <c r="U48" s="365" t="s">
        <v>357</v>
      </c>
      <c r="V48" s="363"/>
      <c r="W48" s="363"/>
      <c r="X48" s="363"/>
      <c r="Y48" s="363"/>
      <c r="Z48" s="363"/>
      <c r="AA48" s="363"/>
      <c r="AB48" s="363"/>
      <c r="AC48" s="363"/>
      <c r="AD48" s="365" t="s">
        <v>357</v>
      </c>
      <c r="AE48" s="363"/>
      <c r="AF48" s="363"/>
      <c r="AG48" s="365" t="s">
        <v>61</v>
      </c>
      <c r="AH48" s="363"/>
      <c r="AI48" s="363"/>
      <c r="AJ48" s="363"/>
      <c r="AK48" s="363"/>
      <c r="AL48" s="363"/>
      <c r="AM48" s="363"/>
      <c r="AN48" s="363"/>
      <c r="AO48" s="363"/>
      <c r="AP48" s="363"/>
    </row>
    <row r="49" spans="4:42" ht="17.149999999999999" customHeight="1">
      <c r="D49" s="362" t="s">
        <v>358</v>
      </c>
      <c r="E49" s="361"/>
      <c r="F49" s="361"/>
      <c r="G49" s="361"/>
      <c r="H49" s="361"/>
      <c r="I49" s="361"/>
      <c r="J49" s="361"/>
      <c r="K49" s="361"/>
      <c r="L49" s="361"/>
      <c r="M49" s="361"/>
      <c r="N49" s="361"/>
      <c r="O49" s="361"/>
      <c r="P49" s="361"/>
      <c r="Q49" s="361"/>
      <c r="R49" s="364" t="s">
        <v>357</v>
      </c>
      <c r="S49" s="363"/>
      <c r="T49" s="363"/>
      <c r="U49" s="362" t="s">
        <v>62</v>
      </c>
      <c r="V49" s="361"/>
      <c r="W49" s="361"/>
      <c r="X49" s="361"/>
      <c r="Y49" s="361"/>
      <c r="Z49" s="361"/>
      <c r="AA49" s="361"/>
      <c r="AB49" s="361"/>
      <c r="AC49" s="361"/>
      <c r="AD49" s="364" t="s">
        <v>357</v>
      </c>
      <c r="AE49" s="363"/>
      <c r="AF49" s="363"/>
      <c r="AG49" s="362" t="s">
        <v>57</v>
      </c>
      <c r="AH49" s="361"/>
      <c r="AI49" s="361"/>
      <c r="AJ49" s="361"/>
      <c r="AK49" s="361"/>
      <c r="AL49" s="361"/>
      <c r="AM49" s="361"/>
      <c r="AN49" s="361"/>
      <c r="AO49" s="361"/>
      <c r="AP49" s="361"/>
    </row>
  </sheetData>
  <mergeCells count="120">
    <mergeCell ref="R48:T48"/>
    <mergeCell ref="U48:AC48"/>
    <mergeCell ref="AD48:AF48"/>
    <mergeCell ref="AG48:AP48"/>
    <mergeCell ref="Q45:S45"/>
    <mergeCell ref="T45:AB45"/>
    <mergeCell ref="AC45:AE45"/>
    <mergeCell ref="AF45:AN45"/>
    <mergeCell ref="D49:Q49"/>
    <mergeCell ref="R49:T49"/>
    <mergeCell ref="U49:AC49"/>
    <mergeCell ref="AD49:AF49"/>
    <mergeCell ref="AG49:AP49"/>
    <mergeCell ref="D48:Q48"/>
    <mergeCell ref="K42:O42"/>
    <mergeCell ref="P42:U42"/>
    <mergeCell ref="V42:AA42"/>
    <mergeCell ref="AB42:AI42"/>
    <mergeCell ref="C46:P46"/>
    <mergeCell ref="Q46:S46"/>
    <mergeCell ref="T46:AB46"/>
    <mergeCell ref="AC46:AE46"/>
    <mergeCell ref="AF46:AN46"/>
    <mergeCell ref="C45:P45"/>
    <mergeCell ref="V40:AA40"/>
    <mergeCell ref="AB40:AI40"/>
    <mergeCell ref="AL42:AM42"/>
    <mergeCell ref="B43:E43"/>
    <mergeCell ref="K43:O43"/>
    <mergeCell ref="P43:U43"/>
    <mergeCell ref="V43:AA43"/>
    <mergeCell ref="AB43:AI43"/>
    <mergeCell ref="AL43:AM43"/>
    <mergeCell ref="B42:E42"/>
    <mergeCell ref="AL40:AM40"/>
    <mergeCell ref="B41:E41"/>
    <mergeCell ref="K41:O41"/>
    <mergeCell ref="P41:U41"/>
    <mergeCell ref="V41:AA41"/>
    <mergeCell ref="AB41:AI41"/>
    <mergeCell ref="AL41:AM41"/>
    <mergeCell ref="B40:E40"/>
    <mergeCell ref="K40:O40"/>
    <mergeCell ref="P40:U40"/>
    <mergeCell ref="AL39:AM39"/>
    <mergeCell ref="B38:E38"/>
    <mergeCell ref="K38:O38"/>
    <mergeCell ref="P38:U38"/>
    <mergeCell ref="V38:AA38"/>
    <mergeCell ref="AB38:AI38"/>
    <mergeCell ref="K36:O36"/>
    <mergeCell ref="P36:U36"/>
    <mergeCell ref="V36:AA36"/>
    <mergeCell ref="AB36:AI36"/>
    <mergeCell ref="AL38:AM38"/>
    <mergeCell ref="B39:E39"/>
    <mergeCell ref="K39:O39"/>
    <mergeCell ref="P39:U39"/>
    <mergeCell ref="V39:AA39"/>
    <mergeCell ref="AB39:AI39"/>
    <mergeCell ref="V34:AA34"/>
    <mergeCell ref="AB34:AI34"/>
    <mergeCell ref="AL36:AM36"/>
    <mergeCell ref="B37:E37"/>
    <mergeCell ref="K37:O37"/>
    <mergeCell ref="P37:U37"/>
    <mergeCell ref="V37:AA37"/>
    <mergeCell ref="AB37:AI37"/>
    <mergeCell ref="AL37:AM37"/>
    <mergeCell ref="B36:E36"/>
    <mergeCell ref="AL34:AM34"/>
    <mergeCell ref="B35:J35"/>
    <mergeCell ref="K35:O35"/>
    <mergeCell ref="P35:U35"/>
    <mergeCell ref="V35:AA35"/>
    <mergeCell ref="AB35:AI35"/>
    <mergeCell ref="AL35:AM35"/>
    <mergeCell ref="B34:J34"/>
    <mergeCell ref="K34:O34"/>
    <mergeCell ref="P34:U34"/>
    <mergeCell ref="B33:J33"/>
    <mergeCell ref="K33:O33"/>
    <mergeCell ref="P33:U33"/>
    <mergeCell ref="V33:AI33"/>
    <mergeCell ref="AL33:AM33"/>
    <mergeCell ref="B31:U31"/>
    <mergeCell ref="V31:AA31"/>
    <mergeCell ref="AB31:AI31"/>
    <mergeCell ref="AL31:AM31"/>
    <mergeCell ref="B32:AM32"/>
    <mergeCell ref="B26:AJ26"/>
    <mergeCell ref="AL26:AM26"/>
    <mergeCell ref="B27:AJ27"/>
    <mergeCell ref="AL27:AM27"/>
    <mergeCell ref="B28:E28"/>
    <mergeCell ref="K28:O28"/>
    <mergeCell ref="P28:U28"/>
    <mergeCell ref="V28:AJ28"/>
    <mergeCell ref="AL28:AM28"/>
    <mergeCell ref="B29:O29"/>
    <mergeCell ref="P29:AI29"/>
    <mergeCell ref="AJ29:AM29"/>
    <mergeCell ref="B30:E30"/>
    <mergeCell ref="K30:U30"/>
    <mergeCell ref="V30:AM30"/>
    <mergeCell ref="J21:AJ21"/>
    <mergeCell ref="M23:AH23"/>
    <mergeCell ref="B25:AJ25"/>
    <mergeCell ref="AL25:AM25"/>
    <mergeCell ref="L11:AG11"/>
    <mergeCell ref="L13:AG13"/>
    <mergeCell ref="E15:AM15"/>
    <mergeCell ref="N17:V17"/>
    <mergeCell ref="Z17:AD17"/>
    <mergeCell ref="AA1:AL1"/>
    <mergeCell ref="E3:AM3"/>
    <mergeCell ref="E5:AM5"/>
    <mergeCell ref="E7:AM7"/>
    <mergeCell ref="E9:AM9"/>
    <mergeCell ref="O19:R19"/>
  </mergeCells>
  <pageMargins left="0.9055118110236221" right="0.19685039370078741" top="0.39370078740157483" bottom="0.19685039370078741" header="0.78740157480314965" footer="0.39370078740157483"/>
  <pageSetup paperSize="9" scale="95" orientation="portrait" horizontalDpi="300" verticalDpi="300" r:id="rId1"/>
  <headerFooter alignWithMargins="0">
    <oddFooter>&amp;R&amp;"Times New Roman,Regular"&amp;7 &amp;P iš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60"/>
  <sheetViews>
    <sheetView showGridLines="0" workbookViewId="0"/>
  </sheetViews>
  <sheetFormatPr defaultColWidth="9.125" defaultRowHeight="14.3"/>
  <cols>
    <col min="1" max="4" width="0.125" style="360" customWidth="1"/>
    <col min="5" max="5" width="2.125" style="360" customWidth="1"/>
    <col min="6" max="10" width="2.625" style="360" customWidth="1"/>
    <col min="11" max="11" width="10.375" style="360" customWidth="1"/>
    <col min="12" max="12" width="1.625" style="360" customWidth="1"/>
    <col min="13" max="13" width="4.25" style="360" customWidth="1"/>
    <col min="14" max="14" width="2.625" style="360" customWidth="1"/>
    <col min="15" max="15" width="8.875" style="360" customWidth="1"/>
    <col min="16" max="16" width="0.375" style="360" customWidth="1"/>
    <col min="17" max="17" width="0.125" style="360" customWidth="1"/>
    <col min="18" max="18" width="1.375" style="360" customWidth="1"/>
    <col min="19" max="19" width="0.25" style="360" customWidth="1"/>
    <col min="20" max="20" width="0.125" style="360" customWidth="1"/>
    <col min="21" max="21" width="1.75" style="360" customWidth="1"/>
    <col min="22" max="22" width="1" style="360" customWidth="1"/>
    <col min="23" max="23" width="0.375" style="360" customWidth="1"/>
    <col min="24" max="24" width="3.625" style="360" customWidth="1"/>
    <col min="25" max="25" width="0.125" style="360" customWidth="1"/>
    <col min="26" max="26" width="1.625" style="360" customWidth="1"/>
    <col min="27" max="27" width="4" style="360" customWidth="1"/>
    <col min="28" max="28" width="3.125" style="360" customWidth="1"/>
    <col min="29" max="29" width="0.125" style="360" customWidth="1"/>
    <col min="30" max="30" width="1.625" style="360" customWidth="1"/>
    <col min="31" max="32" width="0.125" style="360" customWidth="1"/>
    <col min="33" max="33" width="1.25" style="360" customWidth="1"/>
    <col min="34" max="34" width="1.625" style="360" customWidth="1"/>
    <col min="35" max="35" width="2.875" style="360" customWidth="1"/>
    <col min="36" max="36" width="11.625" style="360" customWidth="1"/>
    <col min="37" max="37" width="0" style="360" hidden="1" customWidth="1"/>
    <col min="38" max="38" width="11" style="360" customWidth="1"/>
    <col min="39" max="40" width="0.375" style="360" customWidth="1"/>
    <col min="41" max="41" width="0" style="360" hidden="1" customWidth="1"/>
    <col min="42" max="42" width="0.125" style="360" customWidth="1"/>
    <col min="43" max="44" width="0" style="360" hidden="1" customWidth="1"/>
    <col min="45" max="16384" width="9.125" style="360"/>
  </cols>
  <sheetData>
    <row r="1" spans="5:39" ht="53.35" customHeight="1">
      <c r="AA1" s="400" t="s">
        <v>398</v>
      </c>
      <c r="AB1" s="363"/>
      <c r="AC1" s="363"/>
      <c r="AD1" s="363"/>
      <c r="AE1" s="363"/>
      <c r="AF1" s="363"/>
      <c r="AG1" s="363"/>
      <c r="AH1" s="363"/>
      <c r="AI1" s="363"/>
      <c r="AJ1" s="363"/>
      <c r="AK1" s="363"/>
      <c r="AL1" s="363"/>
    </row>
    <row r="2" spans="5:39" ht="13.45" customHeight="1"/>
    <row r="3" spans="5:39" ht="13.45" customHeight="1">
      <c r="E3" s="396" t="s">
        <v>397</v>
      </c>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row>
    <row r="4" spans="5:39" ht="0" hidden="1" customHeight="1"/>
    <row r="5" spans="5:39" ht="10.7" customHeight="1">
      <c r="E5" s="364" t="s">
        <v>396</v>
      </c>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row>
    <row r="6" spans="5:39" ht="3.9" customHeight="1"/>
    <row r="7" spans="5:39" ht="14.1" customHeight="1">
      <c r="E7" s="399" t="s">
        <v>395</v>
      </c>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3"/>
      <c r="AM7" s="363"/>
    </row>
    <row r="8" spans="5:39" ht="4.45" customHeight="1"/>
    <row r="9" spans="5:39" ht="12.9" customHeight="1">
      <c r="E9" s="399" t="s">
        <v>394</v>
      </c>
      <c r="F9" s="363"/>
      <c r="G9" s="363"/>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row>
    <row r="10" spans="5:39" ht="3.9" customHeight="1"/>
    <row r="11" spans="5:39" ht="13.45" customHeight="1">
      <c r="L11" s="396" t="s">
        <v>357</v>
      </c>
      <c r="M11" s="377"/>
      <c r="N11" s="377"/>
      <c r="O11" s="377"/>
      <c r="P11" s="377"/>
      <c r="Q11" s="377"/>
      <c r="R11" s="377"/>
      <c r="S11" s="377"/>
      <c r="T11" s="377"/>
      <c r="U11" s="377"/>
      <c r="V11" s="377"/>
      <c r="W11" s="377"/>
      <c r="X11" s="377"/>
      <c r="Y11" s="377"/>
      <c r="Z11" s="377"/>
      <c r="AA11" s="377"/>
      <c r="AB11" s="377"/>
      <c r="AC11" s="377"/>
      <c r="AD11" s="377"/>
      <c r="AE11" s="377"/>
      <c r="AF11" s="377"/>
      <c r="AG11" s="377"/>
    </row>
    <row r="12" spans="5:39" ht="0" hidden="1" customHeight="1"/>
    <row r="13" spans="5:39" ht="13.45" customHeight="1">
      <c r="L13" s="364" t="s">
        <v>393</v>
      </c>
      <c r="M13" s="363"/>
      <c r="N13" s="363"/>
      <c r="O13" s="363"/>
      <c r="P13" s="363"/>
      <c r="Q13" s="363"/>
      <c r="R13" s="363"/>
      <c r="S13" s="363"/>
      <c r="T13" s="363"/>
      <c r="U13" s="363"/>
      <c r="V13" s="363"/>
      <c r="W13" s="363"/>
      <c r="X13" s="363"/>
      <c r="Y13" s="363"/>
      <c r="Z13" s="363"/>
      <c r="AA13" s="363"/>
      <c r="AB13" s="363"/>
      <c r="AC13" s="363"/>
      <c r="AD13" s="363"/>
      <c r="AE13" s="363"/>
      <c r="AF13" s="363"/>
      <c r="AG13" s="363"/>
    </row>
    <row r="14" spans="5:39" ht="5.45" customHeight="1"/>
    <row r="15" spans="5:39" ht="14.1" customHeight="1">
      <c r="E15" s="399" t="s">
        <v>343</v>
      </c>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3"/>
      <c r="AM15" s="363"/>
    </row>
    <row r="16" spans="5:39" ht="5.0999999999999996" customHeight="1"/>
    <row r="17" spans="2:39">
      <c r="N17" s="396" t="s">
        <v>392</v>
      </c>
      <c r="O17" s="377"/>
      <c r="P17" s="377"/>
      <c r="Q17" s="377"/>
      <c r="R17" s="377"/>
      <c r="S17" s="377"/>
      <c r="T17" s="377"/>
      <c r="U17" s="377"/>
      <c r="V17" s="377"/>
      <c r="X17" s="398" t="s">
        <v>342</v>
      </c>
      <c r="Z17" s="397" t="s">
        <v>403</v>
      </c>
      <c r="AA17" s="377"/>
      <c r="AB17" s="377"/>
      <c r="AC17" s="377"/>
      <c r="AD17" s="377"/>
    </row>
    <row r="18" spans="2:39" ht="1.05" customHeight="1"/>
    <row r="19" spans="2:39" ht="13.95" customHeight="1">
      <c r="O19" s="364" t="s">
        <v>191</v>
      </c>
      <c r="P19" s="363"/>
      <c r="Q19" s="363"/>
      <c r="R19" s="363"/>
    </row>
    <row r="20" spans="2:39" ht="3.6" customHeight="1"/>
    <row r="21" spans="2:39" ht="13.45" customHeight="1">
      <c r="J21" s="396" t="s">
        <v>390</v>
      </c>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row>
    <row r="22" spans="2:39" ht="1.9" customHeight="1"/>
    <row r="23" spans="2:39" ht="13.45" customHeight="1">
      <c r="M23" s="364" t="s">
        <v>389</v>
      </c>
      <c r="N23" s="363"/>
      <c r="O23" s="363"/>
      <c r="P23" s="363"/>
      <c r="Q23" s="363"/>
      <c r="R23" s="363"/>
      <c r="S23" s="363"/>
      <c r="T23" s="363"/>
      <c r="U23" s="363"/>
      <c r="V23" s="363"/>
      <c r="W23" s="363"/>
      <c r="X23" s="363"/>
      <c r="Y23" s="363"/>
      <c r="Z23" s="363"/>
      <c r="AA23" s="363"/>
      <c r="AB23" s="363"/>
      <c r="AC23" s="363"/>
      <c r="AD23" s="363"/>
      <c r="AE23" s="363"/>
      <c r="AF23" s="363"/>
      <c r="AG23" s="363"/>
      <c r="AH23" s="363"/>
    </row>
    <row r="24" spans="2:39" ht="6.8" customHeight="1"/>
    <row r="25" spans="2:39" ht="15.65" customHeight="1">
      <c r="B25" s="394" t="s">
        <v>357</v>
      </c>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L25" s="394" t="s">
        <v>388</v>
      </c>
      <c r="AM25" s="363"/>
    </row>
    <row r="26" spans="2:39" ht="13.45" customHeight="1">
      <c r="B26" s="389" t="s">
        <v>387</v>
      </c>
      <c r="C26" s="363"/>
      <c r="D26" s="363"/>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L26" s="393"/>
      <c r="AM26" s="382"/>
    </row>
    <row r="27" spans="2:39" ht="14.8" customHeight="1">
      <c r="B27" s="389" t="s">
        <v>338</v>
      </c>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L27" s="393" t="s">
        <v>357</v>
      </c>
      <c r="AM27" s="382"/>
    </row>
    <row r="28" spans="2:39">
      <c r="B28" s="394" t="s">
        <v>357</v>
      </c>
      <c r="C28" s="363"/>
      <c r="D28" s="363"/>
      <c r="E28" s="363"/>
      <c r="F28" s="395" t="s">
        <v>357</v>
      </c>
      <c r="G28" s="395" t="s">
        <v>357</v>
      </c>
      <c r="H28" s="395" t="s">
        <v>357</v>
      </c>
      <c r="I28" s="395" t="s">
        <v>357</v>
      </c>
      <c r="J28" s="395" t="s">
        <v>357</v>
      </c>
      <c r="K28" s="394" t="s">
        <v>357</v>
      </c>
      <c r="L28" s="363"/>
      <c r="M28" s="363"/>
      <c r="N28" s="363"/>
      <c r="O28" s="363"/>
      <c r="P28" s="394" t="s">
        <v>357</v>
      </c>
      <c r="Q28" s="363"/>
      <c r="R28" s="363"/>
      <c r="S28" s="363"/>
      <c r="T28" s="363"/>
      <c r="U28" s="363"/>
      <c r="V28" s="389" t="s">
        <v>337</v>
      </c>
      <c r="W28" s="363"/>
      <c r="X28" s="363"/>
      <c r="Y28" s="363"/>
      <c r="Z28" s="363"/>
      <c r="AA28" s="363"/>
      <c r="AB28" s="363"/>
      <c r="AC28" s="363"/>
      <c r="AD28" s="363"/>
      <c r="AE28" s="363"/>
      <c r="AF28" s="363"/>
      <c r="AG28" s="363"/>
      <c r="AH28" s="363"/>
      <c r="AI28" s="363"/>
      <c r="AJ28" s="363"/>
      <c r="AL28" s="393" t="s">
        <v>336</v>
      </c>
      <c r="AM28" s="382"/>
    </row>
    <row r="29" spans="2:39" ht="14.1" customHeight="1">
      <c r="B29" s="392" t="s">
        <v>357</v>
      </c>
      <c r="C29" s="363"/>
      <c r="D29" s="363"/>
      <c r="E29" s="363"/>
      <c r="F29" s="363"/>
      <c r="G29" s="363"/>
      <c r="H29" s="363"/>
      <c r="I29" s="363"/>
      <c r="J29" s="363"/>
      <c r="K29" s="363"/>
      <c r="L29" s="363"/>
      <c r="M29" s="363"/>
      <c r="N29" s="363"/>
      <c r="O29" s="363"/>
      <c r="P29" s="389" t="s">
        <v>386</v>
      </c>
      <c r="Q29" s="363"/>
      <c r="R29" s="363"/>
      <c r="S29" s="363"/>
      <c r="T29" s="363"/>
      <c r="U29" s="363"/>
      <c r="V29" s="363"/>
      <c r="W29" s="363"/>
      <c r="X29" s="363"/>
      <c r="Y29" s="363"/>
      <c r="Z29" s="363"/>
      <c r="AA29" s="363"/>
      <c r="AB29" s="363"/>
      <c r="AC29" s="363"/>
      <c r="AD29" s="363"/>
      <c r="AE29" s="363"/>
      <c r="AF29" s="363"/>
      <c r="AG29" s="363"/>
      <c r="AH29" s="363"/>
      <c r="AI29" s="363"/>
      <c r="AJ29" s="390" t="s">
        <v>385</v>
      </c>
      <c r="AK29" s="369"/>
      <c r="AL29" s="369"/>
      <c r="AM29" s="366"/>
    </row>
    <row r="30" spans="2:39">
      <c r="B30" s="389" t="s">
        <v>357</v>
      </c>
      <c r="C30" s="363"/>
      <c r="D30" s="363"/>
      <c r="E30" s="363"/>
      <c r="F30" s="391" t="s">
        <v>357</v>
      </c>
      <c r="G30" s="391" t="s">
        <v>357</v>
      </c>
      <c r="H30" s="391" t="s">
        <v>357</v>
      </c>
      <c r="I30" s="391" t="s">
        <v>357</v>
      </c>
      <c r="J30" s="391" t="s">
        <v>357</v>
      </c>
      <c r="K30" s="389" t="s">
        <v>332</v>
      </c>
      <c r="L30" s="363"/>
      <c r="M30" s="363"/>
      <c r="N30" s="363"/>
      <c r="O30" s="363"/>
      <c r="P30" s="363"/>
      <c r="Q30" s="363"/>
      <c r="R30" s="363"/>
      <c r="S30" s="363"/>
      <c r="T30" s="363"/>
      <c r="U30" s="363"/>
      <c r="V30" s="390" t="s">
        <v>402</v>
      </c>
      <c r="W30" s="369"/>
      <c r="X30" s="369"/>
      <c r="Y30" s="369"/>
      <c r="Z30" s="369"/>
      <c r="AA30" s="369"/>
      <c r="AB30" s="369"/>
      <c r="AC30" s="369"/>
      <c r="AD30" s="369"/>
      <c r="AE30" s="369"/>
      <c r="AF30" s="369"/>
      <c r="AG30" s="369"/>
      <c r="AH30" s="369"/>
      <c r="AI30" s="369"/>
      <c r="AJ30" s="369"/>
      <c r="AK30" s="369"/>
      <c r="AL30" s="369"/>
      <c r="AM30" s="366"/>
    </row>
    <row r="31" spans="2:39">
      <c r="B31" s="389" t="s">
        <v>383</v>
      </c>
      <c r="C31" s="363"/>
      <c r="D31" s="363"/>
      <c r="E31" s="363"/>
      <c r="F31" s="363"/>
      <c r="G31" s="363"/>
      <c r="H31" s="363"/>
      <c r="I31" s="363"/>
      <c r="J31" s="363"/>
      <c r="K31" s="363"/>
      <c r="L31" s="363"/>
      <c r="M31" s="363"/>
      <c r="N31" s="363"/>
      <c r="O31" s="363"/>
      <c r="P31" s="363"/>
      <c r="Q31" s="363"/>
      <c r="R31" s="363"/>
      <c r="S31" s="363"/>
      <c r="T31" s="363"/>
      <c r="U31" s="363"/>
      <c r="V31" s="387" t="s">
        <v>382</v>
      </c>
      <c r="W31" s="369"/>
      <c r="X31" s="369"/>
      <c r="Y31" s="369"/>
      <c r="Z31" s="369"/>
      <c r="AA31" s="366"/>
      <c r="AB31" s="387" t="s">
        <v>381</v>
      </c>
      <c r="AC31" s="369"/>
      <c r="AD31" s="369"/>
      <c r="AE31" s="369"/>
      <c r="AF31" s="369"/>
      <c r="AG31" s="369"/>
      <c r="AH31" s="369"/>
      <c r="AI31" s="366"/>
      <c r="AJ31" s="388" t="s">
        <v>380</v>
      </c>
      <c r="AL31" s="387" t="s">
        <v>380</v>
      </c>
      <c r="AM31" s="366"/>
    </row>
    <row r="32" spans="2:39" ht="13.45" customHeight="1">
      <c r="B32" s="386" t="s">
        <v>379</v>
      </c>
      <c r="C32" s="363"/>
      <c r="D32" s="363"/>
      <c r="E32" s="363"/>
      <c r="F32" s="363"/>
      <c r="G32" s="363"/>
      <c r="H32" s="363"/>
      <c r="I32" s="363"/>
      <c r="J32" s="363"/>
      <c r="K32" s="363"/>
      <c r="L32" s="363"/>
      <c r="M32" s="363"/>
      <c r="N32" s="363"/>
      <c r="O32" s="363"/>
      <c r="P32" s="363"/>
      <c r="Q32" s="363"/>
      <c r="R32" s="363"/>
      <c r="S32" s="363"/>
      <c r="T32" s="363"/>
      <c r="U32" s="363"/>
      <c r="V32" s="363"/>
      <c r="W32" s="363"/>
      <c r="X32" s="363"/>
      <c r="Y32" s="363"/>
      <c r="Z32" s="363"/>
      <c r="AA32" s="363"/>
      <c r="AB32" s="363"/>
      <c r="AC32" s="363"/>
      <c r="AD32" s="363"/>
      <c r="AE32" s="363"/>
      <c r="AF32" s="363"/>
      <c r="AG32" s="363"/>
      <c r="AH32" s="363"/>
      <c r="AI32" s="363"/>
      <c r="AJ32" s="363"/>
      <c r="AK32" s="363"/>
      <c r="AL32" s="363"/>
      <c r="AM32" s="363"/>
    </row>
    <row r="33" spans="2:39" ht="22.45">
      <c r="B33" s="383" t="s">
        <v>357</v>
      </c>
      <c r="C33" s="361"/>
      <c r="D33" s="361"/>
      <c r="E33" s="361"/>
      <c r="F33" s="361"/>
      <c r="G33" s="361"/>
      <c r="H33" s="361"/>
      <c r="I33" s="361"/>
      <c r="J33" s="382"/>
      <c r="K33" s="383" t="s">
        <v>357</v>
      </c>
      <c r="L33" s="361"/>
      <c r="M33" s="361"/>
      <c r="N33" s="361"/>
      <c r="O33" s="382"/>
      <c r="P33" s="383" t="s">
        <v>357</v>
      </c>
      <c r="Q33" s="361"/>
      <c r="R33" s="361"/>
      <c r="S33" s="361"/>
      <c r="T33" s="361"/>
      <c r="U33" s="382"/>
      <c r="V33" s="385" t="s">
        <v>378</v>
      </c>
      <c r="W33" s="369"/>
      <c r="X33" s="369"/>
      <c r="Y33" s="369"/>
      <c r="Z33" s="369"/>
      <c r="AA33" s="369"/>
      <c r="AB33" s="369"/>
      <c r="AC33" s="369"/>
      <c r="AD33" s="369"/>
      <c r="AE33" s="369"/>
      <c r="AF33" s="369"/>
      <c r="AG33" s="369"/>
      <c r="AH33" s="369"/>
      <c r="AI33" s="366"/>
      <c r="AJ33" s="384" t="s">
        <v>377</v>
      </c>
      <c r="AL33" s="383" t="s">
        <v>325</v>
      </c>
      <c r="AM33" s="382"/>
    </row>
    <row r="34" spans="2:39" ht="43.5">
      <c r="B34" s="381" t="s">
        <v>376</v>
      </c>
      <c r="C34" s="377"/>
      <c r="D34" s="377"/>
      <c r="E34" s="377"/>
      <c r="F34" s="377"/>
      <c r="G34" s="377"/>
      <c r="H34" s="377"/>
      <c r="I34" s="377"/>
      <c r="J34" s="374"/>
      <c r="K34" s="381" t="s">
        <v>375</v>
      </c>
      <c r="L34" s="377"/>
      <c r="M34" s="377"/>
      <c r="N34" s="377"/>
      <c r="O34" s="374"/>
      <c r="P34" s="381" t="s">
        <v>19</v>
      </c>
      <c r="Q34" s="377"/>
      <c r="R34" s="377"/>
      <c r="S34" s="377"/>
      <c r="T34" s="377"/>
      <c r="U34" s="374"/>
      <c r="V34" s="381" t="s">
        <v>374</v>
      </c>
      <c r="W34" s="377"/>
      <c r="X34" s="377"/>
      <c r="Y34" s="377"/>
      <c r="Z34" s="377"/>
      <c r="AA34" s="374"/>
      <c r="AB34" s="381" t="s">
        <v>373</v>
      </c>
      <c r="AC34" s="377"/>
      <c r="AD34" s="377"/>
      <c r="AE34" s="377"/>
      <c r="AF34" s="377"/>
      <c r="AG34" s="377"/>
      <c r="AH34" s="377"/>
      <c r="AI34" s="374"/>
      <c r="AJ34" s="380" t="s">
        <v>372</v>
      </c>
      <c r="AL34" s="379" t="s">
        <v>357</v>
      </c>
      <c r="AM34" s="374"/>
    </row>
    <row r="35" spans="2:39">
      <c r="B35" s="378" t="s">
        <v>176</v>
      </c>
      <c r="C35" s="377"/>
      <c r="D35" s="377"/>
      <c r="E35" s="377"/>
      <c r="F35" s="377"/>
      <c r="G35" s="377"/>
      <c r="H35" s="377"/>
      <c r="I35" s="377"/>
      <c r="J35" s="374"/>
      <c r="K35" s="378" t="s">
        <v>159</v>
      </c>
      <c r="L35" s="377"/>
      <c r="M35" s="377"/>
      <c r="N35" s="377"/>
      <c r="O35" s="374"/>
      <c r="P35" s="375" t="s">
        <v>131</v>
      </c>
      <c r="Q35" s="377"/>
      <c r="R35" s="377"/>
      <c r="S35" s="377"/>
      <c r="T35" s="377"/>
      <c r="U35" s="374"/>
      <c r="V35" s="375" t="s">
        <v>128</v>
      </c>
      <c r="W35" s="377"/>
      <c r="X35" s="377"/>
      <c r="Y35" s="377"/>
      <c r="Z35" s="377"/>
      <c r="AA35" s="374"/>
      <c r="AB35" s="375" t="s">
        <v>121</v>
      </c>
      <c r="AC35" s="377"/>
      <c r="AD35" s="377"/>
      <c r="AE35" s="377"/>
      <c r="AF35" s="377"/>
      <c r="AG35" s="377"/>
      <c r="AH35" s="377"/>
      <c r="AI35" s="374"/>
      <c r="AJ35" s="376" t="s">
        <v>371</v>
      </c>
      <c r="AL35" s="375" t="s">
        <v>370</v>
      </c>
      <c r="AM35" s="374"/>
    </row>
    <row r="36" spans="2:39">
      <c r="B36" s="373" t="s">
        <v>159</v>
      </c>
      <c r="C36" s="369"/>
      <c r="D36" s="369"/>
      <c r="E36" s="366"/>
      <c r="F36" s="372"/>
      <c r="G36" s="372"/>
      <c r="H36" s="372"/>
      <c r="I36" s="372"/>
      <c r="J36" s="372"/>
      <c r="K36" s="371" t="s">
        <v>369</v>
      </c>
      <c r="L36" s="369"/>
      <c r="M36" s="369"/>
      <c r="N36" s="369"/>
      <c r="O36" s="366"/>
      <c r="P36" s="370">
        <v>1</v>
      </c>
      <c r="Q36" s="369"/>
      <c r="R36" s="369"/>
      <c r="S36" s="369"/>
      <c r="T36" s="369"/>
      <c r="U36" s="366"/>
      <c r="V36" s="367">
        <v>46300</v>
      </c>
      <c r="W36" s="369"/>
      <c r="X36" s="369"/>
      <c r="Y36" s="369"/>
      <c r="Z36" s="369"/>
      <c r="AA36" s="366"/>
      <c r="AB36" s="367">
        <v>5500</v>
      </c>
      <c r="AC36" s="369"/>
      <c r="AD36" s="369"/>
      <c r="AE36" s="369"/>
      <c r="AF36" s="369"/>
      <c r="AG36" s="369"/>
      <c r="AH36" s="369"/>
      <c r="AI36" s="366"/>
      <c r="AJ36" s="368">
        <v>1700</v>
      </c>
      <c r="AL36" s="367">
        <v>1660.58</v>
      </c>
      <c r="AM36" s="366"/>
    </row>
    <row r="37" spans="2:39">
      <c r="B37" s="373" t="s">
        <v>159</v>
      </c>
      <c r="C37" s="369"/>
      <c r="D37" s="369"/>
      <c r="E37" s="366"/>
      <c r="F37" s="372" t="s">
        <v>176</v>
      </c>
      <c r="G37" s="372"/>
      <c r="H37" s="372"/>
      <c r="I37" s="372"/>
      <c r="J37" s="372"/>
      <c r="K37" s="371" t="s">
        <v>368</v>
      </c>
      <c r="L37" s="369"/>
      <c r="M37" s="369"/>
      <c r="N37" s="369"/>
      <c r="O37" s="366"/>
      <c r="P37" s="370">
        <v>2</v>
      </c>
      <c r="Q37" s="369"/>
      <c r="R37" s="369"/>
      <c r="S37" s="369"/>
      <c r="T37" s="369"/>
      <c r="U37" s="366"/>
      <c r="V37" s="367">
        <v>40300</v>
      </c>
      <c r="W37" s="369"/>
      <c r="X37" s="369"/>
      <c r="Y37" s="369"/>
      <c r="Z37" s="369"/>
      <c r="AA37" s="366"/>
      <c r="AB37" s="367">
        <v>0</v>
      </c>
      <c r="AC37" s="369"/>
      <c r="AD37" s="369"/>
      <c r="AE37" s="369"/>
      <c r="AF37" s="369"/>
      <c r="AG37" s="369"/>
      <c r="AH37" s="369"/>
      <c r="AI37" s="366"/>
      <c r="AJ37" s="368">
        <v>0</v>
      </c>
      <c r="AL37" s="367">
        <v>0</v>
      </c>
      <c r="AM37" s="366"/>
    </row>
    <row r="38" spans="2:39">
      <c r="B38" s="373" t="s">
        <v>159</v>
      </c>
      <c r="C38" s="369"/>
      <c r="D38" s="369"/>
      <c r="E38" s="366"/>
      <c r="F38" s="372" t="s">
        <v>176</v>
      </c>
      <c r="G38" s="372" t="s">
        <v>176</v>
      </c>
      <c r="H38" s="372"/>
      <c r="I38" s="372"/>
      <c r="J38" s="372"/>
      <c r="K38" s="371" t="s">
        <v>367</v>
      </c>
      <c r="L38" s="369"/>
      <c r="M38" s="369"/>
      <c r="N38" s="369"/>
      <c r="O38" s="366"/>
      <c r="P38" s="370">
        <v>3</v>
      </c>
      <c r="Q38" s="369"/>
      <c r="R38" s="369"/>
      <c r="S38" s="369"/>
      <c r="T38" s="369"/>
      <c r="U38" s="366"/>
      <c r="V38" s="367">
        <v>30800</v>
      </c>
      <c r="W38" s="369"/>
      <c r="X38" s="369"/>
      <c r="Y38" s="369"/>
      <c r="Z38" s="369"/>
      <c r="AA38" s="366"/>
      <c r="AB38" s="367">
        <v>0</v>
      </c>
      <c r="AC38" s="369"/>
      <c r="AD38" s="369"/>
      <c r="AE38" s="369"/>
      <c r="AF38" s="369"/>
      <c r="AG38" s="369"/>
      <c r="AH38" s="369"/>
      <c r="AI38" s="366"/>
      <c r="AJ38" s="368">
        <v>0</v>
      </c>
      <c r="AL38" s="367">
        <v>0</v>
      </c>
      <c r="AM38" s="366"/>
    </row>
    <row r="39" spans="2:39">
      <c r="B39" s="373" t="s">
        <v>159</v>
      </c>
      <c r="C39" s="369"/>
      <c r="D39" s="369"/>
      <c r="E39" s="366"/>
      <c r="F39" s="372" t="s">
        <v>176</v>
      </c>
      <c r="G39" s="372" t="s">
        <v>176</v>
      </c>
      <c r="H39" s="372" t="s">
        <v>176</v>
      </c>
      <c r="I39" s="372"/>
      <c r="J39" s="372"/>
      <c r="K39" s="371" t="s">
        <v>367</v>
      </c>
      <c r="L39" s="369"/>
      <c r="M39" s="369"/>
      <c r="N39" s="369"/>
      <c r="O39" s="366"/>
      <c r="P39" s="370">
        <v>4</v>
      </c>
      <c r="Q39" s="369"/>
      <c r="R39" s="369"/>
      <c r="S39" s="369"/>
      <c r="T39" s="369"/>
      <c r="U39" s="366"/>
      <c r="V39" s="367">
        <v>30800</v>
      </c>
      <c r="W39" s="369"/>
      <c r="X39" s="369"/>
      <c r="Y39" s="369"/>
      <c r="Z39" s="369"/>
      <c r="AA39" s="366"/>
      <c r="AB39" s="367">
        <v>0</v>
      </c>
      <c r="AC39" s="369"/>
      <c r="AD39" s="369"/>
      <c r="AE39" s="369"/>
      <c r="AF39" s="369"/>
      <c r="AG39" s="369"/>
      <c r="AH39" s="369"/>
      <c r="AI39" s="366"/>
      <c r="AJ39" s="368">
        <v>0</v>
      </c>
      <c r="AL39" s="367">
        <v>0</v>
      </c>
      <c r="AM39" s="366"/>
    </row>
    <row r="40" spans="2:39">
      <c r="B40" s="373" t="s">
        <v>159</v>
      </c>
      <c r="C40" s="369"/>
      <c r="D40" s="369"/>
      <c r="E40" s="366"/>
      <c r="F40" s="372" t="s">
        <v>176</v>
      </c>
      <c r="G40" s="372" t="s">
        <v>176</v>
      </c>
      <c r="H40" s="372" t="s">
        <v>176</v>
      </c>
      <c r="I40" s="372" t="s">
        <v>176</v>
      </c>
      <c r="J40" s="372"/>
      <c r="K40" s="371" t="s">
        <v>367</v>
      </c>
      <c r="L40" s="369"/>
      <c r="M40" s="369"/>
      <c r="N40" s="369"/>
      <c r="O40" s="366"/>
      <c r="P40" s="370">
        <v>5</v>
      </c>
      <c r="Q40" s="369"/>
      <c r="R40" s="369"/>
      <c r="S40" s="369"/>
      <c r="T40" s="369"/>
      <c r="U40" s="366"/>
      <c r="V40" s="367">
        <v>30800</v>
      </c>
      <c r="W40" s="369"/>
      <c r="X40" s="369"/>
      <c r="Y40" s="369"/>
      <c r="Z40" s="369"/>
      <c r="AA40" s="366"/>
      <c r="AB40" s="367">
        <v>0</v>
      </c>
      <c r="AC40" s="369"/>
      <c r="AD40" s="369"/>
      <c r="AE40" s="369"/>
      <c r="AF40" s="369"/>
      <c r="AG40" s="369"/>
      <c r="AH40" s="369"/>
      <c r="AI40" s="366"/>
      <c r="AJ40" s="368">
        <v>0</v>
      </c>
      <c r="AL40" s="367">
        <v>0</v>
      </c>
      <c r="AM40" s="366"/>
    </row>
    <row r="41" spans="2:39">
      <c r="B41" s="373" t="s">
        <v>159</v>
      </c>
      <c r="C41" s="369"/>
      <c r="D41" s="369"/>
      <c r="E41" s="366"/>
      <c r="F41" s="372" t="s">
        <v>176</v>
      </c>
      <c r="G41" s="372" t="s">
        <v>176</v>
      </c>
      <c r="H41" s="372" t="s">
        <v>176</v>
      </c>
      <c r="I41" s="372" t="s">
        <v>176</v>
      </c>
      <c r="J41" s="372" t="s">
        <v>176</v>
      </c>
      <c r="K41" s="371" t="s">
        <v>366</v>
      </c>
      <c r="L41" s="369"/>
      <c r="M41" s="369"/>
      <c r="N41" s="369"/>
      <c r="O41" s="366"/>
      <c r="P41" s="370">
        <v>6</v>
      </c>
      <c r="Q41" s="369"/>
      <c r="R41" s="369"/>
      <c r="S41" s="369"/>
      <c r="T41" s="369"/>
      <c r="U41" s="366"/>
      <c r="V41" s="367">
        <v>30800</v>
      </c>
      <c r="W41" s="369"/>
      <c r="X41" s="369"/>
      <c r="Y41" s="369"/>
      <c r="Z41" s="369"/>
      <c r="AA41" s="366"/>
      <c r="AB41" s="367">
        <v>0</v>
      </c>
      <c r="AC41" s="369"/>
      <c r="AD41" s="369"/>
      <c r="AE41" s="369"/>
      <c r="AF41" s="369"/>
      <c r="AG41" s="369"/>
      <c r="AH41" s="369"/>
      <c r="AI41" s="366"/>
      <c r="AJ41" s="368">
        <v>0</v>
      </c>
      <c r="AL41" s="367">
        <v>0</v>
      </c>
      <c r="AM41" s="366"/>
    </row>
    <row r="42" spans="2:39">
      <c r="B42" s="373" t="s">
        <v>159</v>
      </c>
      <c r="C42" s="369"/>
      <c r="D42" s="369"/>
      <c r="E42" s="366"/>
      <c r="F42" s="372" t="s">
        <v>176</v>
      </c>
      <c r="G42" s="372" t="s">
        <v>159</v>
      </c>
      <c r="H42" s="372"/>
      <c r="I42" s="372"/>
      <c r="J42" s="372"/>
      <c r="K42" s="371" t="s">
        <v>364</v>
      </c>
      <c r="L42" s="369"/>
      <c r="M42" s="369"/>
      <c r="N42" s="369"/>
      <c r="O42" s="366"/>
      <c r="P42" s="370">
        <v>8</v>
      </c>
      <c r="Q42" s="369"/>
      <c r="R42" s="369"/>
      <c r="S42" s="369"/>
      <c r="T42" s="369"/>
      <c r="U42" s="366"/>
      <c r="V42" s="367">
        <v>9500</v>
      </c>
      <c r="W42" s="369"/>
      <c r="X42" s="369"/>
      <c r="Y42" s="369"/>
      <c r="Z42" s="369"/>
      <c r="AA42" s="366"/>
      <c r="AB42" s="367">
        <v>0</v>
      </c>
      <c r="AC42" s="369"/>
      <c r="AD42" s="369"/>
      <c r="AE42" s="369"/>
      <c r="AF42" s="369"/>
      <c r="AG42" s="369"/>
      <c r="AH42" s="369"/>
      <c r="AI42" s="366"/>
      <c r="AJ42" s="368">
        <v>0</v>
      </c>
      <c r="AL42" s="367">
        <v>0</v>
      </c>
      <c r="AM42" s="366"/>
    </row>
    <row r="43" spans="2:39">
      <c r="B43" s="373" t="s">
        <v>159</v>
      </c>
      <c r="C43" s="369"/>
      <c r="D43" s="369"/>
      <c r="E43" s="366"/>
      <c r="F43" s="372" t="s">
        <v>176</v>
      </c>
      <c r="G43" s="372" t="s">
        <v>159</v>
      </c>
      <c r="H43" s="372" t="s">
        <v>176</v>
      </c>
      <c r="I43" s="372"/>
      <c r="J43" s="372"/>
      <c r="K43" s="371" t="s">
        <v>365</v>
      </c>
      <c r="L43" s="369"/>
      <c r="M43" s="369"/>
      <c r="N43" s="369"/>
      <c r="O43" s="366"/>
      <c r="P43" s="370">
        <v>9</v>
      </c>
      <c r="Q43" s="369"/>
      <c r="R43" s="369"/>
      <c r="S43" s="369"/>
      <c r="T43" s="369"/>
      <c r="U43" s="366"/>
      <c r="V43" s="367">
        <v>9500</v>
      </c>
      <c r="W43" s="369"/>
      <c r="X43" s="369"/>
      <c r="Y43" s="369"/>
      <c r="Z43" s="369"/>
      <c r="AA43" s="366"/>
      <c r="AB43" s="367">
        <v>0</v>
      </c>
      <c r="AC43" s="369"/>
      <c r="AD43" s="369"/>
      <c r="AE43" s="369"/>
      <c r="AF43" s="369"/>
      <c r="AG43" s="369"/>
      <c r="AH43" s="369"/>
      <c r="AI43" s="366"/>
      <c r="AJ43" s="368">
        <v>0</v>
      </c>
      <c r="AL43" s="367">
        <v>0</v>
      </c>
      <c r="AM43" s="366"/>
    </row>
    <row r="44" spans="2:39">
      <c r="B44" s="373" t="s">
        <v>159</v>
      </c>
      <c r="C44" s="369"/>
      <c r="D44" s="369"/>
      <c r="E44" s="366"/>
      <c r="F44" s="372" t="s">
        <v>176</v>
      </c>
      <c r="G44" s="372" t="s">
        <v>159</v>
      </c>
      <c r="H44" s="372" t="s">
        <v>176</v>
      </c>
      <c r="I44" s="372" t="s">
        <v>176</v>
      </c>
      <c r="J44" s="372"/>
      <c r="K44" s="371" t="s">
        <v>365</v>
      </c>
      <c r="L44" s="369"/>
      <c r="M44" s="369"/>
      <c r="N44" s="369"/>
      <c r="O44" s="366"/>
      <c r="P44" s="370">
        <v>10</v>
      </c>
      <c r="Q44" s="369"/>
      <c r="R44" s="369"/>
      <c r="S44" s="369"/>
      <c r="T44" s="369"/>
      <c r="U44" s="366"/>
      <c r="V44" s="367">
        <v>9500</v>
      </c>
      <c r="W44" s="369"/>
      <c r="X44" s="369"/>
      <c r="Y44" s="369"/>
      <c r="Z44" s="369"/>
      <c r="AA44" s="366"/>
      <c r="AB44" s="367">
        <v>0</v>
      </c>
      <c r="AC44" s="369"/>
      <c r="AD44" s="369"/>
      <c r="AE44" s="369"/>
      <c r="AF44" s="369"/>
      <c r="AG44" s="369"/>
      <c r="AH44" s="369"/>
      <c r="AI44" s="366"/>
      <c r="AJ44" s="368">
        <v>0</v>
      </c>
      <c r="AL44" s="367">
        <v>0</v>
      </c>
      <c r="AM44" s="366"/>
    </row>
    <row r="45" spans="2:39">
      <c r="B45" s="373" t="s">
        <v>159</v>
      </c>
      <c r="C45" s="369"/>
      <c r="D45" s="369"/>
      <c r="E45" s="366"/>
      <c r="F45" s="372" t="s">
        <v>176</v>
      </c>
      <c r="G45" s="372" t="s">
        <v>159</v>
      </c>
      <c r="H45" s="372" t="s">
        <v>176</v>
      </c>
      <c r="I45" s="372" t="s">
        <v>176</v>
      </c>
      <c r="J45" s="372" t="s">
        <v>176</v>
      </c>
      <c r="K45" s="371" t="s">
        <v>364</v>
      </c>
      <c r="L45" s="369"/>
      <c r="M45" s="369"/>
      <c r="N45" s="369"/>
      <c r="O45" s="366"/>
      <c r="P45" s="370">
        <v>11</v>
      </c>
      <c r="Q45" s="369"/>
      <c r="R45" s="369"/>
      <c r="S45" s="369"/>
      <c r="T45" s="369"/>
      <c r="U45" s="366"/>
      <c r="V45" s="367">
        <v>9500</v>
      </c>
      <c r="W45" s="369"/>
      <c r="X45" s="369"/>
      <c r="Y45" s="369"/>
      <c r="Z45" s="369"/>
      <c r="AA45" s="366"/>
      <c r="AB45" s="367">
        <v>0</v>
      </c>
      <c r="AC45" s="369"/>
      <c r="AD45" s="369"/>
      <c r="AE45" s="369"/>
      <c r="AF45" s="369"/>
      <c r="AG45" s="369"/>
      <c r="AH45" s="369"/>
      <c r="AI45" s="366"/>
      <c r="AJ45" s="368">
        <v>0</v>
      </c>
      <c r="AL45" s="367">
        <v>0</v>
      </c>
      <c r="AM45" s="366"/>
    </row>
    <row r="46" spans="2:39">
      <c r="B46" s="373" t="s">
        <v>159</v>
      </c>
      <c r="C46" s="369"/>
      <c r="D46" s="369"/>
      <c r="E46" s="366"/>
      <c r="F46" s="372" t="s">
        <v>159</v>
      </c>
      <c r="G46" s="372"/>
      <c r="H46" s="372"/>
      <c r="I46" s="372"/>
      <c r="J46" s="372"/>
      <c r="K46" s="371" t="s">
        <v>363</v>
      </c>
      <c r="L46" s="369"/>
      <c r="M46" s="369"/>
      <c r="N46" s="369"/>
      <c r="O46" s="366"/>
      <c r="P46" s="370">
        <v>12</v>
      </c>
      <c r="Q46" s="369"/>
      <c r="R46" s="369"/>
      <c r="S46" s="369"/>
      <c r="T46" s="369"/>
      <c r="U46" s="366"/>
      <c r="V46" s="367">
        <v>6000</v>
      </c>
      <c r="W46" s="369"/>
      <c r="X46" s="369"/>
      <c r="Y46" s="369"/>
      <c r="Z46" s="369"/>
      <c r="AA46" s="366"/>
      <c r="AB46" s="367">
        <v>5500</v>
      </c>
      <c r="AC46" s="369"/>
      <c r="AD46" s="369"/>
      <c r="AE46" s="369"/>
      <c r="AF46" s="369"/>
      <c r="AG46" s="369"/>
      <c r="AH46" s="369"/>
      <c r="AI46" s="366"/>
      <c r="AJ46" s="368">
        <v>1700</v>
      </c>
      <c r="AL46" s="367">
        <v>1660.58</v>
      </c>
      <c r="AM46" s="366"/>
    </row>
    <row r="47" spans="2:39">
      <c r="B47" s="373" t="s">
        <v>159</v>
      </c>
      <c r="C47" s="369"/>
      <c r="D47" s="369"/>
      <c r="E47" s="366"/>
      <c r="F47" s="372" t="s">
        <v>159</v>
      </c>
      <c r="G47" s="372" t="s">
        <v>176</v>
      </c>
      <c r="H47" s="372"/>
      <c r="I47" s="372"/>
      <c r="J47" s="372"/>
      <c r="K47" s="371" t="s">
        <v>363</v>
      </c>
      <c r="L47" s="369"/>
      <c r="M47" s="369"/>
      <c r="N47" s="369"/>
      <c r="O47" s="366"/>
      <c r="P47" s="370">
        <v>13</v>
      </c>
      <c r="Q47" s="369"/>
      <c r="R47" s="369"/>
      <c r="S47" s="369"/>
      <c r="T47" s="369"/>
      <c r="U47" s="366"/>
      <c r="V47" s="367">
        <v>6000</v>
      </c>
      <c r="W47" s="369"/>
      <c r="X47" s="369"/>
      <c r="Y47" s="369"/>
      <c r="Z47" s="369"/>
      <c r="AA47" s="366"/>
      <c r="AB47" s="367">
        <v>5500</v>
      </c>
      <c r="AC47" s="369"/>
      <c r="AD47" s="369"/>
      <c r="AE47" s="369"/>
      <c r="AF47" s="369"/>
      <c r="AG47" s="369"/>
      <c r="AH47" s="369"/>
      <c r="AI47" s="366"/>
      <c r="AJ47" s="368">
        <v>1700</v>
      </c>
      <c r="AL47" s="367">
        <v>1660.58</v>
      </c>
      <c r="AM47" s="366"/>
    </row>
    <row r="48" spans="2:39">
      <c r="B48" s="373" t="s">
        <v>159</v>
      </c>
      <c r="C48" s="369"/>
      <c r="D48" s="369"/>
      <c r="E48" s="366"/>
      <c r="F48" s="372" t="s">
        <v>159</v>
      </c>
      <c r="G48" s="372" t="s">
        <v>176</v>
      </c>
      <c r="H48" s="372" t="s">
        <v>176</v>
      </c>
      <c r="I48" s="372"/>
      <c r="J48" s="372"/>
      <c r="K48" s="371" t="s">
        <v>363</v>
      </c>
      <c r="L48" s="369"/>
      <c r="M48" s="369"/>
      <c r="N48" s="369"/>
      <c r="O48" s="366"/>
      <c r="P48" s="370">
        <v>14</v>
      </c>
      <c r="Q48" s="369"/>
      <c r="R48" s="369"/>
      <c r="S48" s="369"/>
      <c r="T48" s="369"/>
      <c r="U48" s="366"/>
      <c r="V48" s="367">
        <v>6000</v>
      </c>
      <c r="W48" s="369"/>
      <c r="X48" s="369"/>
      <c r="Y48" s="369"/>
      <c r="Z48" s="369"/>
      <c r="AA48" s="366"/>
      <c r="AB48" s="367">
        <v>5500</v>
      </c>
      <c r="AC48" s="369"/>
      <c r="AD48" s="369"/>
      <c r="AE48" s="369"/>
      <c r="AF48" s="369"/>
      <c r="AG48" s="369"/>
      <c r="AH48" s="369"/>
      <c r="AI48" s="366"/>
      <c r="AJ48" s="368">
        <v>1700</v>
      </c>
      <c r="AL48" s="367">
        <v>1660.58</v>
      </c>
      <c r="AM48" s="366"/>
    </row>
    <row r="49" spans="2:42">
      <c r="B49" s="373" t="s">
        <v>159</v>
      </c>
      <c r="C49" s="369"/>
      <c r="D49" s="369"/>
      <c r="E49" s="366"/>
      <c r="F49" s="372" t="s">
        <v>159</v>
      </c>
      <c r="G49" s="372" t="s">
        <v>176</v>
      </c>
      <c r="H49" s="372" t="s">
        <v>176</v>
      </c>
      <c r="I49" s="372" t="s">
        <v>176</v>
      </c>
      <c r="J49" s="372"/>
      <c r="K49" s="371" t="s">
        <v>363</v>
      </c>
      <c r="L49" s="369"/>
      <c r="M49" s="369"/>
      <c r="N49" s="369"/>
      <c r="O49" s="366"/>
      <c r="P49" s="370">
        <v>15</v>
      </c>
      <c r="Q49" s="369"/>
      <c r="R49" s="369"/>
      <c r="S49" s="369"/>
      <c r="T49" s="369"/>
      <c r="U49" s="366"/>
      <c r="V49" s="367">
        <v>6000</v>
      </c>
      <c r="W49" s="369"/>
      <c r="X49" s="369"/>
      <c r="Y49" s="369"/>
      <c r="Z49" s="369"/>
      <c r="AA49" s="366"/>
      <c r="AB49" s="367">
        <v>5500</v>
      </c>
      <c r="AC49" s="369"/>
      <c r="AD49" s="369"/>
      <c r="AE49" s="369"/>
      <c r="AF49" s="369"/>
      <c r="AG49" s="369"/>
      <c r="AH49" s="369"/>
      <c r="AI49" s="366"/>
      <c r="AJ49" s="368">
        <v>1700</v>
      </c>
      <c r="AL49" s="367">
        <v>1660.58</v>
      </c>
      <c r="AM49" s="366"/>
    </row>
    <row r="50" spans="2:42">
      <c r="B50" s="373" t="s">
        <v>159</v>
      </c>
      <c r="C50" s="369"/>
      <c r="D50" s="369"/>
      <c r="E50" s="366"/>
      <c r="F50" s="372" t="s">
        <v>159</v>
      </c>
      <c r="G50" s="372" t="s">
        <v>176</v>
      </c>
      <c r="H50" s="372" t="s">
        <v>176</v>
      </c>
      <c r="I50" s="372" t="s">
        <v>176</v>
      </c>
      <c r="J50" s="372" t="s">
        <v>362</v>
      </c>
      <c r="K50" s="371" t="s">
        <v>361</v>
      </c>
      <c r="L50" s="369"/>
      <c r="M50" s="369"/>
      <c r="N50" s="369"/>
      <c r="O50" s="366"/>
      <c r="P50" s="370">
        <v>22</v>
      </c>
      <c r="Q50" s="369"/>
      <c r="R50" s="369"/>
      <c r="S50" s="369"/>
      <c r="T50" s="369"/>
      <c r="U50" s="366"/>
      <c r="V50" s="367">
        <v>2000</v>
      </c>
      <c r="W50" s="369"/>
      <c r="X50" s="369"/>
      <c r="Y50" s="369"/>
      <c r="Z50" s="369"/>
      <c r="AA50" s="366"/>
      <c r="AB50" s="367">
        <v>2000</v>
      </c>
      <c r="AC50" s="369"/>
      <c r="AD50" s="369"/>
      <c r="AE50" s="369"/>
      <c r="AF50" s="369"/>
      <c r="AG50" s="369"/>
      <c r="AH50" s="369"/>
      <c r="AI50" s="366"/>
      <c r="AJ50" s="368">
        <v>0</v>
      </c>
      <c r="AL50" s="367">
        <v>0</v>
      </c>
      <c r="AM50" s="366"/>
    </row>
    <row r="51" spans="2:42">
      <c r="B51" s="373" t="s">
        <v>159</v>
      </c>
      <c r="C51" s="369"/>
      <c r="D51" s="369"/>
      <c r="E51" s="366"/>
      <c r="F51" s="372" t="s">
        <v>159</v>
      </c>
      <c r="G51" s="372" t="s">
        <v>176</v>
      </c>
      <c r="H51" s="372" t="s">
        <v>176</v>
      </c>
      <c r="I51" s="372" t="s">
        <v>176</v>
      </c>
      <c r="J51" s="372" t="s">
        <v>384</v>
      </c>
      <c r="K51" s="371" t="s">
        <v>399</v>
      </c>
      <c r="L51" s="369"/>
      <c r="M51" s="369"/>
      <c r="N51" s="369"/>
      <c r="O51" s="366"/>
      <c r="P51" s="370">
        <v>31</v>
      </c>
      <c r="Q51" s="369"/>
      <c r="R51" s="369"/>
      <c r="S51" s="369"/>
      <c r="T51" s="369"/>
      <c r="U51" s="366"/>
      <c r="V51" s="367">
        <v>4000</v>
      </c>
      <c r="W51" s="369"/>
      <c r="X51" s="369"/>
      <c r="Y51" s="369"/>
      <c r="Z51" s="369"/>
      <c r="AA51" s="366"/>
      <c r="AB51" s="367">
        <v>3500</v>
      </c>
      <c r="AC51" s="369"/>
      <c r="AD51" s="369"/>
      <c r="AE51" s="369"/>
      <c r="AF51" s="369"/>
      <c r="AG51" s="369"/>
      <c r="AH51" s="369"/>
      <c r="AI51" s="366"/>
      <c r="AJ51" s="368">
        <v>1700</v>
      </c>
      <c r="AL51" s="367">
        <v>1660.58</v>
      </c>
      <c r="AM51" s="366"/>
    </row>
    <row r="52" spans="2:42">
      <c r="B52" s="373"/>
      <c r="C52" s="369"/>
      <c r="D52" s="369"/>
      <c r="E52" s="366"/>
      <c r="F52" s="372"/>
      <c r="G52" s="372"/>
      <c r="H52" s="372"/>
      <c r="I52" s="372"/>
      <c r="J52" s="372"/>
      <c r="K52" s="371" t="s">
        <v>360</v>
      </c>
      <c r="L52" s="369"/>
      <c r="M52" s="369"/>
      <c r="N52" s="369"/>
      <c r="O52" s="366"/>
      <c r="P52" s="370">
        <v>307</v>
      </c>
      <c r="Q52" s="369"/>
      <c r="R52" s="369"/>
      <c r="S52" s="369"/>
      <c r="T52" s="369"/>
      <c r="U52" s="366"/>
      <c r="V52" s="367">
        <v>46300</v>
      </c>
      <c r="W52" s="369"/>
      <c r="X52" s="369"/>
      <c r="Y52" s="369"/>
      <c r="Z52" s="369"/>
      <c r="AA52" s="366"/>
      <c r="AB52" s="367">
        <v>5500</v>
      </c>
      <c r="AC52" s="369"/>
      <c r="AD52" s="369"/>
      <c r="AE52" s="369"/>
      <c r="AF52" s="369"/>
      <c r="AG52" s="369"/>
      <c r="AH52" s="369"/>
      <c r="AI52" s="366"/>
      <c r="AJ52" s="368">
        <v>1700</v>
      </c>
      <c r="AL52" s="367">
        <v>1660.58</v>
      </c>
      <c r="AM52" s="366"/>
    </row>
    <row r="53" spans="2:42" ht="0" hidden="1" customHeight="1"/>
    <row r="54" spans="2:42" ht="12.4" customHeight="1"/>
    <row r="55" spans="2:42" ht="17.149999999999999" customHeight="1">
      <c r="C55" s="365" t="s">
        <v>65</v>
      </c>
      <c r="D55" s="363"/>
      <c r="E55" s="363"/>
      <c r="F55" s="363"/>
      <c r="G55" s="363"/>
      <c r="H55" s="363"/>
      <c r="I55" s="363"/>
      <c r="J55" s="363"/>
      <c r="K55" s="363"/>
      <c r="L55" s="363"/>
      <c r="M55" s="363"/>
      <c r="N55" s="363"/>
      <c r="O55" s="363"/>
      <c r="P55" s="363"/>
      <c r="Q55" s="365" t="s">
        <v>357</v>
      </c>
      <c r="R55" s="363"/>
      <c r="S55" s="363"/>
      <c r="T55" s="365" t="s">
        <v>357</v>
      </c>
      <c r="U55" s="363"/>
      <c r="V55" s="363"/>
      <c r="W55" s="363"/>
      <c r="X55" s="363"/>
      <c r="Y55" s="363"/>
      <c r="Z55" s="363"/>
      <c r="AA55" s="363"/>
      <c r="AB55" s="363"/>
      <c r="AC55" s="365" t="s">
        <v>357</v>
      </c>
      <c r="AD55" s="363"/>
      <c r="AE55" s="363"/>
      <c r="AF55" s="365" t="s">
        <v>64</v>
      </c>
      <c r="AG55" s="363"/>
      <c r="AH55" s="363"/>
      <c r="AI55" s="363"/>
      <c r="AJ55" s="363"/>
      <c r="AK55" s="363"/>
      <c r="AL55" s="363"/>
      <c r="AM55" s="363"/>
      <c r="AN55" s="363"/>
    </row>
    <row r="56" spans="2:42" ht="17.149999999999999" customHeight="1">
      <c r="C56" s="362" t="s">
        <v>359</v>
      </c>
      <c r="D56" s="361"/>
      <c r="E56" s="361"/>
      <c r="F56" s="361"/>
      <c r="G56" s="361"/>
      <c r="H56" s="361"/>
      <c r="I56" s="361"/>
      <c r="J56" s="361"/>
      <c r="K56" s="361"/>
      <c r="L56" s="361"/>
      <c r="M56" s="361"/>
      <c r="N56" s="361"/>
      <c r="O56" s="361"/>
      <c r="P56" s="361"/>
      <c r="Q56" s="364" t="s">
        <v>357</v>
      </c>
      <c r="R56" s="363"/>
      <c r="S56" s="363"/>
      <c r="T56" s="362" t="s">
        <v>62</v>
      </c>
      <c r="U56" s="361"/>
      <c r="V56" s="361"/>
      <c r="W56" s="361"/>
      <c r="X56" s="361"/>
      <c r="Y56" s="361"/>
      <c r="Z56" s="361"/>
      <c r="AA56" s="361"/>
      <c r="AB56" s="361"/>
      <c r="AC56" s="364" t="s">
        <v>357</v>
      </c>
      <c r="AD56" s="363"/>
      <c r="AE56" s="363"/>
      <c r="AF56" s="362" t="s">
        <v>57</v>
      </c>
      <c r="AG56" s="361"/>
      <c r="AH56" s="361"/>
      <c r="AI56" s="361"/>
      <c r="AJ56" s="361"/>
      <c r="AK56" s="361"/>
      <c r="AL56" s="361"/>
      <c r="AM56" s="361"/>
      <c r="AN56" s="361"/>
    </row>
    <row r="57" spans="2:42" ht="8.85" customHeight="1"/>
    <row r="58" spans="2:42" ht="17.149999999999999" customHeight="1">
      <c r="D58" s="365" t="s">
        <v>203</v>
      </c>
      <c r="E58" s="363"/>
      <c r="F58" s="363"/>
      <c r="G58" s="363"/>
      <c r="H58" s="363"/>
      <c r="I58" s="363"/>
      <c r="J58" s="363"/>
      <c r="K58" s="363"/>
      <c r="L58" s="363"/>
      <c r="M58" s="363"/>
      <c r="N58" s="363"/>
      <c r="O58" s="363"/>
      <c r="P58" s="363"/>
      <c r="Q58" s="363"/>
      <c r="R58" s="365" t="s">
        <v>357</v>
      </c>
      <c r="S58" s="363"/>
      <c r="T58" s="363"/>
      <c r="U58" s="365" t="s">
        <v>357</v>
      </c>
      <c r="V58" s="363"/>
      <c r="W58" s="363"/>
      <c r="X58" s="363"/>
      <c r="Y58" s="363"/>
      <c r="Z58" s="363"/>
      <c r="AA58" s="363"/>
      <c r="AB58" s="363"/>
      <c r="AC58" s="363"/>
      <c r="AD58" s="365" t="s">
        <v>357</v>
      </c>
      <c r="AE58" s="363"/>
      <c r="AF58" s="363"/>
      <c r="AG58" s="365" t="s">
        <v>61</v>
      </c>
      <c r="AH58" s="363"/>
      <c r="AI58" s="363"/>
      <c r="AJ58" s="363"/>
      <c r="AK58" s="363"/>
      <c r="AL58" s="363"/>
      <c r="AM58" s="363"/>
      <c r="AN58" s="363"/>
      <c r="AO58" s="363"/>
      <c r="AP58" s="363"/>
    </row>
    <row r="59" spans="2:42" ht="17.149999999999999" customHeight="1">
      <c r="D59" s="362" t="s">
        <v>358</v>
      </c>
      <c r="E59" s="361"/>
      <c r="F59" s="361"/>
      <c r="G59" s="361"/>
      <c r="H59" s="361"/>
      <c r="I59" s="361"/>
      <c r="J59" s="361"/>
      <c r="K59" s="361"/>
      <c r="L59" s="361"/>
      <c r="M59" s="361"/>
      <c r="N59" s="361"/>
      <c r="O59" s="361"/>
      <c r="P59" s="361"/>
      <c r="Q59" s="361"/>
      <c r="R59" s="364" t="s">
        <v>357</v>
      </c>
      <c r="S59" s="363"/>
      <c r="T59" s="363"/>
      <c r="U59" s="362" t="s">
        <v>62</v>
      </c>
      <c r="V59" s="361"/>
      <c r="W59" s="361"/>
      <c r="X59" s="361"/>
      <c r="Y59" s="361"/>
      <c r="Z59" s="361"/>
      <c r="AA59" s="361"/>
      <c r="AB59" s="361"/>
      <c r="AC59" s="361"/>
      <c r="AD59" s="364" t="s">
        <v>357</v>
      </c>
      <c r="AE59" s="363"/>
      <c r="AF59" s="363"/>
      <c r="AG59" s="362" t="s">
        <v>57</v>
      </c>
      <c r="AH59" s="361"/>
      <c r="AI59" s="361"/>
      <c r="AJ59" s="361"/>
      <c r="AK59" s="361"/>
      <c r="AL59" s="361"/>
      <c r="AM59" s="361"/>
      <c r="AN59" s="361"/>
      <c r="AO59" s="361"/>
      <c r="AP59" s="361"/>
    </row>
    <row r="60" spans="2:42" ht="0" hidden="1" customHeight="1"/>
  </sheetData>
  <mergeCells count="174">
    <mergeCell ref="D59:Q59"/>
    <mergeCell ref="R59:T59"/>
    <mergeCell ref="U59:AC59"/>
    <mergeCell ref="AD59:AF59"/>
    <mergeCell ref="AG59:AP59"/>
    <mergeCell ref="D58:Q58"/>
    <mergeCell ref="R58:T58"/>
    <mergeCell ref="U58:AC58"/>
    <mergeCell ref="AD58:AF58"/>
    <mergeCell ref="AG58:AP58"/>
    <mergeCell ref="AF55:AN55"/>
    <mergeCell ref="B52:E52"/>
    <mergeCell ref="K52:O52"/>
    <mergeCell ref="P52:U52"/>
    <mergeCell ref="V52:AA52"/>
    <mergeCell ref="AB52:AI52"/>
    <mergeCell ref="C56:P56"/>
    <mergeCell ref="Q56:S56"/>
    <mergeCell ref="T56:AB56"/>
    <mergeCell ref="AC56:AE56"/>
    <mergeCell ref="AF56:AN56"/>
    <mergeCell ref="AL52:AM52"/>
    <mergeCell ref="C55:P55"/>
    <mergeCell ref="Q55:S55"/>
    <mergeCell ref="T55:AB55"/>
    <mergeCell ref="AC55:AE55"/>
    <mergeCell ref="AL51:AM51"/>
    <mergeCell ref="B50:E50"/>
    <mergeCell ref="K50:O50"/>
    <mergeCell ref="P50:U50"/>
    <mergeCell ref="V50:AA50"/>
    <mergeCell ref="AB50:AI50"/>
    <mergeCell ref="K48:O48"/>
    <mergeCell ref="P48:U48"/>
    <mergeCell ref="V48:AA48"/>
    <mergeCell ref="AB48:AI48"/>
    <mergeCell ref="AL50:AM50"/>
    <mergeCell ref="B51:E51"/>
    <mergeCell ref="K51:O51"/>
    <mergeCell ref="P51:U51"/>
    <mergeCell ref="V51:AA51"/>
    <mergeCell ref="AB51:AI51"/>
    <mergeCell ref="V46:AA46"/>
    <mergeCell ref="AB46:AI46"/>
    <mergeCell ref="AL48:AM48"/>
    <mergeCell ref="B49:E49"/>
    <mergeCell ref="K49:O49"/>
    <mergeCell ref="P49:U49"/>
    <mergeCell ref="V49:AA49"/>
    <mergeCell ref="AB49:AI49"/>
    <mergeCell ref="AL49:AM49"/>
    <mergeCell ref="B48:E48"/>
    <mergeCell ref="AL46:AM46"/>
    <mergeCell ref="B47:E47"/>
    <mergeCell ref="K47:O47"/>
    <mergeCell ref="P47:U47"/>
    <mergeCell ref="V47:AA47"/>
    <mergeCell ref="AB47:AI47"/>
    <mergeCell ref="AL47:AM47"/>
    <mergeCell ref="B46:E46"/>
    <mergeCell ref="K46:O46"/>
    <mergeCell ref="P46:U46"/>
    <mergeCell ref="AL45:AM45"/>
    <mergeCell ref="B44:E44"/>
    <mergeCell ref="K44:O44"/>
    <mergeCell ref="P44:U44"/>
    <mergeCell ref="V44:AA44"/>
    <mergeCell ref="AB44:AI44"/>
    <mergeCell ref="K42:O42"/>
    <mergeCell ref="P42:U42"/>
    <mergeCell ref="V42:AA42"/>
    <mergeCell ref="AB42:AI42"/>
    <mergeCell ref="AL44:AM44"/>
    <mergeCell ref="B45:E45"/>
    <mergeCell ref="K45:O45"/>
    <mergeCell ref="P45:U45"/>
    <mergeCell ref="V45:AA45"/>
    <mergeCell ref="AB45:AI45"/>
    <mergeCell ref="V40:AA40"/>
    <mergeCell ref="AB40:AI40"/>
    <mergeCell ref="AL42:AM42"/>
    <mergeCell ref="B43:E43"/>
    <mergeCell ref="K43:O43"/>
    <mergeCell ref="P43:U43"/>
    <mergeCell ref="V43:AA43"/>
    <mergeCell ref="AB43:AI43"/>
    <mergeCell ref="AL43:AM43"/>
    <mergeCell ref="B42:E42"/>
    <mergeCell ref="AL40:AM40"/>
    <mergeCell ref="B41:E41"/>
    <mergeCell ref="K41:O41"/>
    <mergeCell ref="P41:U41"/>
    <mergeCell ref="V41:AA41"/>
    <mergeCell ref="AB41:AI41"/>
    <mergeCell ref="AL41:AM41"/>
    <mergeCell ref="B40:E40"/>
    <mergeCell ref="K40:O40"/>
    <mergeCell ref="P40:U40"/>
    <mergeCell ref="AL39:AM39"/>
    <mergeCell ref="B38:E38"/>
    <mergeCell ref="K38:O38"/>
    <mergeCell ref="P38:U38"/>
    <mergeCell ref="V38:AA38"/>
    <mergeCell ref="AB38:AI38"/>
    <mergeCell ref="K36:O36"/>
    <mergeCell ref="P36:U36"/>
    <mergeCell ref="V36:AA36"/>
    <mergeCell ref="AB36:AI36"/>
    <mergeCell ref="AL38:AM38"/>
    <mergeCell ref="B39:E39"/>
    <mergeCell ref="K39:O39"/>
    <mergeCell ref="P39:U39"/>
    <mergeCell ref="V39:AA39"/>
    <mergeCell ref="AB39:AI39"/>
    <mergeCell ref="V34:AA34"/>
    <mergeCell ref="AB34:AI34"/>
    <mergeCell ref="AL36:AM36"/>
    <mergeCell ref="B37:E37"/>
    <mergeCell ref="K37:O37"/>
    <mergeCell ref="P37:U37"/>
    <mergeCell ref="V37:AA37"/>
    <mergeCell ref="AB37:AI37"/>
    <mergeCell ref="AL37:AM37"/>
    <mergeCell ref="B36:E36"/>
    <mergeCell ref="AL34:AM34"/>
    <mergeCell ref="B35:J35"/>
    <mergeCell ref="K35:O35"/>
    <mergeCell ref="P35:U35"/>
    <mergeCell ref="V35:AA35"/>
    <mergeCell ref="AB35:AI35"/>
    <mergeCell ref="AL35:AM35"/>
    <mergeCell ref="B34:J34"/>
    <mergeCell ref="K34:O34"/>
    <mergeCell ref="P34:U34"/>
    <mergeCell ref="B33:J33"/>
    <mergeCell ref="K33:O33"/>
    <mergeCell ref="P33:U33"/>
    <mergeCell ref="V33:AI33"/>
    <mergeCell ref="AL33:AM33"/>
    <mergeCell ref="B31:U31"/>
    <mergeCell ref="V31:AA31"/>
    <mergeCell ref="AB31:AI31"/>
    <mergeCell ref="AL31:AM31"/>
    <mergeCell ref="B32:AM32"/>
    <mergeCell ref="B26:AJ26"/>
    <mergeCell ref="AL26:AM26"/>
    <mergeCell ref="B27:AJ27"/>
    <mergeCell ref="AL27:AM27"/>
    <mergeCell ref="B28:E28"/>
    <mergeCell ref="K28:O28"/>
    <mergeCell ref="P28:U28"/>
    <mergeCell ref="V28:AJ28"/>
    <mergeCell ref="AL28:AM28"/>
    <mergeCell ref="B29:O29"/>
    <mergeCell ref="P29:AI29"/>
    <mergeCell ref="AJ29:AM29"/>
    <mergeCell ref="B30:E30"/>
    <mergeCell ref="K30:U30"/>
    <mergeCell ref="V30:AM30"/>
    <mergeCell ref="J21:AJ21"/>
    <mergeCell ref="M23:AH23"/>
    <mergeCell ref="B25:AJ25"/>
    <mergeCell ref="AL25:AM25"/>
    <mergeCell ref="L11:AG11"/>
    <mergeCell ref="L13:AG13"/>
    <mergeCell ref="E15:AM15"/>
    <mergeCell ref="N17:V17"/>
    <mergeCell ref="Z17:AD17"/>
    <mergeCell ref="AA1:AL1"/>
    <mergeCell ref="E3:AM3"/>
    <mergeCell ref="E5:AM5"/>
    <mergeCell ref="E7:AM7"/>
    <mergeCell ref="E9:AM9"/>
    <mergeCell ref="O19:R19"/>
  </mergeCells>
  <pageMargins left="0.70866141732283472" right="0.19685039370078741" top="0.19685039370078741" bottom="0.19685039370078741" header="0.78740157480314965" footer="0.39370078740157483"/>
  <pageSetup paperSize="9" scale="95" orientation="portrait" horizontalDpi="300" verticalDpi="300" r:id="rId1"/>
  <headerFooter alignWithMargins="0">
    <oddFooter>&amp;R&amp;"Times New Roman,Regular"&amp;7 &amp;P iš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54"/>
  <sheetViews>
    <sheetView showGridLines="0" workbookViewId="0"/>
  </sheetViews>
  <sheetFormatPr defaultColWidth="9.125" defaultRowHeight="14.3"/>
  <cols>
    <col min="1" max="4" width="0.125" style="360" customWidth="1"/>
    <col min="5" max="5" width="2.125" style="360" customWidth="1"/>
    <col min="6" max="10" width="2.625" style="360" customWidth="1"/>
    <col min="11" max="11" width="10.375" style="360" customWidth="1"/>
    <col min="12" max="12" width="1.625" style="360" customWidth="1"/>
    <col min="13" max="13" width="4.25" style="360" customWidth="1"/>
    <col min="14" max="14" width="2.625" style="360" customWidth="1"/>
    <col min="15" max="15" width="8.875" style="360" customWidth="1"/>
    <col min="16" max="16" width="0.375" style="360" customWidth="1"/>
    <col min="17" max="17" width="0.125" style="360" customWidth="1"/>
    <col min="18" max="18" width="1.375" style="360" customWidth="1"/>
    <col min="19" max="19" width="0.25" style="360" customWidth="1"/>
    <col min="20" max="20" width="0.125" style="360" customWidth="1"/>
    <col min="21" max="21" width="1.75" style="360" customWidth="1"/>
    <col min="22" max="22" width="1" style="360" customWidth="1"/>
    <col min="23" max="23" width="0.375" style="360" customWidth="1"/>
    <col min="24" max="24" width="3.625" style="360" customWidth="1"/>
    <col min="25" max="25" width="0.125" style="360" customWidth="1"/>
    <col min="26" max="26" width="1.625" style="360" customWidth="1"/>
    <col min="27" max="27" width="4" style="360" customWidth="1"/>
    <col min="28" max="28" width="3.125" style="360" customWidth="1"/>
    <col min="29" max="29" width="0.125" style="360" customWidth="1"/>
    <col min="30" max="30" width="1.625" style="360" customWidth="1"/>
    <col min="31" max="32" width="0.125" style="360" customWidth="1"/>
    <col min="33" max="33" width="1.25" style="360" customWidth="1"/>
    <col min="34" max="34" width="1.625" style="360" customWidth="1"/>
    <col min="35" max="35" width="2.875" style="360" customWidth="1"/>
    <col min="36" max="36" width="11.625" style="360" customWidth="1"/>
    <col min="37" max="37" width="0" style="360" hidden="1" customWidth="1"/>
    <col min="38" max="38" width="11" style="360" customWidth="1"/>
    <col min="39" max="40" width="0.375" style="360" customWidth="1"/>
    <col min="41" max="41" width="0" style="360" hidden="1" customWidth="1"/>
    <col min="42" max="42" width="0.125" style="360" customWidth="1"/>
    <col min="43" max="44" width="0" style="360" hidden="1" customWidth="1"/>
    <col min="45" max="16384" width="9.125" style="360"/>
  </cols>
  <sheetData>
    <row r="1" spans="5:39" ht="53.35" customHeight="1">
      <c r="AA1" s="400" t="s">
        <v>398</v>
      </c>
      <c r="AB1" s="363"/>
      <c r="AC1" s="363"/>
      <c r="AD1" s="363"/>
      <c r="AE1" s="363"/>
      <c r="AF1" s="363"/>
      <c r="AG1" s="363"/>
      <c r="AH1" s="363"/>
      <c r="AI1" s="363"/>
      <c r="AJ1" s="363"/>
      <c r="AK1" s="363"/>
      <c r="AL1" s="363"/>
    </row>
    <row r="2" spans="5:39" ht="13.45" customHeight="1"/>
    <row r="3" spans="5:39" ht="13.45" customHeight="1">
      <c r="E3" s="396" t="s">
        <v>397</v>
      </c>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row>
    <row r="4" spans="5:39" ht="0" hidden="1" customHeight="1"/>
    <row r="5" spans="5:39" ht="10.7" customHeight="1">
      <c r="E5" s="364" t="s">
        <v>396</v>
      </c>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row>
    <row r="6" spans="5:39" ht="3.9" customHeight="1"/>
    <row r="7" spans="5:39" ht="14.1" customHeight="1">
      <c r="E7" s="399" t="s">
        <v>395</v>
      </c>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3"/>
      <c r="AM7" s="363"/>
    </row>
    <row r="8" spans="5:39" ht="4.45" customHeight="1"/>
    <row r="9" spans="5:39" ht="12.9" customHeight="1">
      <c r="E9" s="399" t="s">
        <v>394</v>
      </c>
      <c r="F9" s="363"/>
      <c r="G9" s="363"/>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row>
    <row r="10" spans="5:39" ht="3.9" customHeight="1"/>
    <row r="11" spans="5:39" ht="13.45" customHeight="1">
      <c r="L11" s="396" t="s">
        <v>357</v>
      </c>
      <c r="M11" s="377"/>
      <c r="N11" s="377"/>
      <c r="O11" s="377"/>
      <c r="P11" s="377"/>
      <c r="Q11" s="377"/>
      <c r="R11" s="377"/>
      <c r="S11" s="377"/>
      <c r="T11" s="377"/>
      <c r="U11" s="377"/>
      <c r="V11" s="377"/>
      <c r="W11" s="377"/>
      <c r="X11" s="377"/>
      <c r="Y11" s="377"/>
      <c r="Z11" s="377"/>
      <c r="AA11" s="377"/>
      <c r="AB11" s="377"/>
      <c r="AC11" s="377"/>
      <c r="AD11" s="377"/>
      <c r="AE11" s="377"/>
      <c r="AF11" s="377"/>
      <c r="AG11" s="377"/>
    </row>
    <row r="12" spans="5:39" ht="0" hidden="1" customHeight="1"/>
    <row r="13" spans="5:39" ht="13.45" customHeight="1">
      <c r="L13" s="364" t="s">
        <v>393</v>
      </c>
      <c r="M13" s="363"/>
      <c r="N13" s="363"/>
      <c r="O13" s="363"/>
      <c r="P13" s="363"/>
      <c r="Q13" s="363"/>
      <c r="R13" s="363"/>
      <c r="S13" s="363"/>
      <c r="T13" s="363"/>
      <c r="U13" s="363"/>
      <c r="V13" s="363"/>
      <c r="W13" s="363"/>
      <c r="X13" s="363"/>
      <c r="Y13" s="363"/>
      <c r="Z13" s="363"/>
      <c r="AA13" s="363"/>
      <c r="AB13" s="363"/>
      <c r="AC13" s="363"/>
      <c r="AD13" s="363"/>
      <c r="AE13" s="363"/>
      <c r="AF13" s="363"/>
      <c r="AG13" s="363"/>
    </row>
    <row r="14" spans="5:39" ht="5.45" customHeight="1"/>
    <row r="15" spans="5:39" ht="14.1" customHeight="1">
      <c r="E15" s="399" t="s">
        <v>343</v>
      </c>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3"/>
      <c r="AM15" s="363"/>
    </row>
    <row r="16" spans="5:39" ht="5.0999999999999996" customHeight="1"/>
    <row r="17" spans="2:39">
      <c r="N17" s="396" t="s">
        <v>392</v>
      </c>
      <c r="O17" s="377"/>
      <c r="P17" s="377"/>
      <c r="Q17" s="377"/>
      <c r="R17" s="377"/>
      <c r="S17" s="377"/>
      <c r="T17" s="377"/>
      <c r="U17" s="377"/>
      <c r="V17" s="377"/>
      <c r="X17" s="398" t="s">
        <v>342</v>
      </c>
      <c r="Z17" s="397" t="s">
        <v>407</v>
      </c>
      <c r="AA17" s="377"/>
      <c r="AB17" s="377"/>
      <c r="AC17" s="377"/>
      <c r="AD17" s="377"/>
    </row>
    <row r="18" spans="2:39" ht="1.05" customHeight="1"/>
    <row r="19" spans="2:39" ht="13.95" customHeight="1">
      <c r="O19" s="364" t="s">
        <v>191</v>
      </c>
      <c r="P19" s="363"/>
      <c r="Q19" s="363"/>
      <c r="R19" s="363"/>
    </row>
    <row r="20" spans="2:39" ht="3.6" customHeight="1"/>
    <row r="21" spans="2:39" ht="13.45" customHeight="1">
      <c r="J21" s="396" t="s">
        <v>406</v>
      </c>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row>
    <row r="22" spans="2:39" ht="1.9" customHeight="1"/>
    <row r="23" spans="2:39" ht="13.45" customHeight="1">
      <c r="M23" s="364" t="s">
        <v>389</v>
      </c>
      <c r="N23" s="363"/>
      <c r="O23" s="363"/>
      <c r="P23" s="363"/>
      <c r="Q23" s="363"/>
      <c r="R23" s="363"/>
      <c r="S23" s="363"/>
      <c r="T23" s="363"/>
      <c r="U23" s="363"/>
      <c r="V23" s="363"/>
      <c r="W23" s="363"/>
      <c r="X23" s="363"/>
      <c r="Y23" s="363"/>
      <c r="Z23" s="363"/>
      <c r="AA23" s="363"/>
      <c r="AB23" s="363"/>
      <c r="AC23" s="363"/>
      <c r="AD23" s="363"/>
      <c r="AE23" s="363"/>
      <c r="AF23" s="363"/>
      <c r="AG23" s="363"/>
      <c r="AH23" s="363"/>
    </row>
    <row r="24" spans="2:39" ht="6.8" customHeight="1"/>
    <row r="25" spans="2:39" ht="15.65" customHeight="1">
      <c r="B25" s="394" t="s">
        <v>357</v>
      </c>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L25" s="394" t="s">
        <v>388</v>
      </c>
      <c r="AM25" s="363"/>
    </row>
    <row r="26" spans="2:39" ht="13.45" customHeight="1">
      <c r="B26" s="389" t="s">
        <v>387</v>
      </c>
      <c r="C26" s="363"/>
      <c r="D26" s="363"/>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L26" s="393"/>
      <c r="AM26" s="382"/>
    </row>
    <row r="27" spans="2:39" ht="14.8" customHeight="1">
      <c r="B27" s="389" t="s">
        <v>338</v>
      </c>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L27" s="393" t="s">
        <v>357</v>
      </c>
      <c r="AM27" s="382"/>
    </row>
    <row r="28" spans="2:39">
      <c r="B28" s="394" t="s">
        <v>357</v>
      </c>
      <c r="C28" s="363"/>
      <c r="D28" s="363"/>
      <c r="E28" s="363"/>
      <c r="F28" s="395" t="s">
        <v>357</v>
      </c>
      <c r="G28" s="395" t="s">
        <v>357</v>
      </c>
      <c r="H28" s="395" t="s">
        <v>357</v>
      </c>
      <c r="I28" s="395" t="s">
        <v>357</v>
      </c>
      <c r="J28" s="395" t="s">
        <v>357</v>
      </c>
      <c r="K28" s="394" t="s">
        <v>357</v>
      </c>
      <c r="L28" s="363"/>
      <c r="M28" s="363"/>
      <c r="N28" s="363"/>
      <c r="O28" s="363"/>
      <c r="P28" s="394" t="s">
        <v>357</v>
      </c>
      <c r="Q28" s="363"/>
      <c r="R28" s="363"/>
      <c r="S28" s="363"/>
      <c r="T28" s="363"/>
      <c r="U28" s="363"/>
      <c r="V28" s="389" t="s">
        <v>337</v>
      </c>
      <c r="W28" s="363"/>
      <c r="X28" s="363"/>
      <c r="Y28" s="363"/>
      <c r="Z28" s="363"/>
      <c r="AA28" s="363"/>
      <c r="AB28" s="363"/>
      <c r="AC28" s="363"/>
      <c r="AD28" s="363"/>
      <c r="AE28" s="363"/>
      <c r="AF28" s="363"/>
      <c r="AG28" s="363"/>
      <c r="AH28" s="363"/>
      <c r="AI28" s="363"/>
      <c r="AJ28" s="363"/>
      <c r="AL28" s="393" t="s">
        <v>336</v>
      </c>
      <c r="AM28" s="382"/>
    </row>
    <row r="29" spans="2:39" ht="14.1" customHeight="1">
      <c r="B29" s="392" t="s">
        <v>357</v>
      </c>
      <c r="C29" s="363"/>
      <c r="D29" s="363"/>
      <c r="E29" s="363"/>
      <c r="F29" s="363"/>
      <c r="G29" s="363"/>
      <c r="H29" s="363"/>
      <c r="I29" s="363"/>
      <c r="J29" s="363"/>
      <c r="K29" s="363"/>
      <c r="L29" s="363"/>
      <c r="M29" s="363"/>
      <c r="N29" s="363"/>
      <c r="O29" s="363"/>
      <c r="P29" s="389" t="s">
        <v>386</v>
      </c>
      <c r="Q29" s="363"/>
      <c r="R29" s="363"/>
      <c r="S29" s="363"/>
      <c r="T29" s="363"/>
      <c r="U29" s="363"/>
      <c r="V29" s="363"/>
      <c r="W29" s="363"/>
      <c r="X29" s="363"/>
      <c r="Y29" s="363"/>
      <c r="Z29" s="363"/>
      <c r="AA29" s="363"/>
      <c r="AB29" s="363"/>
      <c r="AC29" s="363"/>
      <c r="AD29" s="363"/>
      <c r="AE29" s="363"/>
      <c r="AF29" s="363"/>
      <c r="AG29" s="363"/>
      <c r="AH29" s="363"/>
      <c r="AI29" s="363"/>
      <c r="AJ29" s="390" t="s">
        <v>405</v>
      </c>
      <c r="AK29" s="369"/>
      <c r="AL29" s="369"/>
      <c r="AM29" s="366"/>
    </row>
    <row r="30" spans="2:39">
      <c r="B30" s="389" t="s">
        <v>357</v>
      </c>
      <c r="C30" s="363"/>
      <c r="D30" s="363"/>
      <c r="E30" s="363"/>
      <c r="F30" s="391" t="s">
        <v>357</v>
      </c>
      <c r="G30" s="391" t="s">
        <v>357</v>
      </c>
      <c r="H30" s="391" t="s">
        <v>357</v>
      </c>
      <c r="I30" s="391" t="s">
        <v>357</v>
      </c>
      <c r="J30" s="391" t="s">
        <v>357</v>
      </c>
      <c r="K30" s="389" t="s">
        <v>332</v>
      </c>
      <c r="L30" s="363"/>
      <c r="M30" s="363"/>
      <c r="N30" s="363"/>
      <c r="O30" s="363"/>
      <c r="P30" s="363"/>
      <c r="Q30" s="363"/>
      <c r="R30" s="363"/>
      <c r="S30" s="363"/>
      <c r="T30" s="363"/>
      <c r="U30" s="363"/>
      <c r="V30" s="390" t="s">
        <v>404</v>
      </c>
      <c r="W30" s="369"/>
      <c r="X30" s="369"/>
      <c r="Y30" s="369"/>
      <c r="Z30" s="369"/>
      <c r="AA30" s="369"/>
      <c r="AB30" s="369"/>
      <c r="AC30" s="369"/>
      <c r="AD30" s="369"/>
      <c r="AE30" s="369"/>
      <c r="AF30" s="369"/>
      <c r="AG30" s="369"/>
      <c r="AH30" s="369"/>
      <c r="AI30" s="369"/>
      <c r="AJ30" s="369"/>
      <c r="AK30" s="369"/>
      <c r="AL30" s="369"/>
      <c r="AM30" s="366"/>
    </row>
    <row r="31" spans="2:39">
      <c r="B31" s="389" t="s">
        <v>383</v>
      </c>
      <c r="C31" s="363"/>
      <c r="D31" s="363"/>
      <c r="E31" s="363"/>
      <c r="F31" s="363"/>
      <c r="G31" s="363"/>
      <c r="H31" s="363"/>
      <c r="I31" s="363"/>
      <c r="J31" s="363"/>
      <c r="K31" s="363"/>
      <c r="L31" s="363"/>
      <c r="M31" s="363"/>
      <c r="N31" s="363"/>
      <c r="O31" s="363"/>
      <c r="P31" s="363"/>
      <c r="Q31" s="363"/>
      <c r="R31" s="363"/>
      <c r="S31" s="363"/>
      <c r="T31" s="363"/>
      <c r="U31" s="363"/>
      <c r="V31" s="387" t="s">
        <v>382</v>
      </c>
      <c r="W31" s="369"/>
      <c r="X31" s="369"/>
      <c r="Y31" s="369"/>
      <c r="Z31" s="369"/>
      <c r="AA31" s="366"/>
      <c r="AB31" s="387" t="s">
        <v>381</v>
      </c>
      <c r="AC31" s="369"/>
      <c r="AD31" s="369"/>
      <c r="AE31" s="369"/>
      <c r="AF31" s="369"/>
      <c r="AG31" s="369"/>
      <c r="AH31" s="369"/>
      <c r="AI31" s="366"/>
      <c r="AJ31" s="388" t="s">
        <v>380</v>
      </c>
      <c r="AL31" s="387" t="s">
        <v>380</v>
      </c>
      <c r="AM31" s="366"/>
    </row>
    <row r="32" spans="2:39" ht="13.45" customHeight="1">
      <c r="B32" s="386" t="s">
        <v>379</v>
      </c>
      <c r="C32" s="363"/>
      <c r="D32" s="363"/>
      <c r="E32" s="363"/>
      <c r="F32" s="363"/>
      <c r="G32" s="363"/>
      <c r="H32" s="363"/>
      <c r="I32" s="363"/>
      <c r="J32" s="363"/>
      <c r="K32" s="363"/>
      <c r="L32" s="363"/>
      <c r="M32" s="363"/>
      <c r="N32" s="363"/>
      <c r="O32" s="363"/>
      <c r="P32" s="363"/>
      <c r="Q32" s="363"/>
      <c r="R32" s="363"/>
      <c r="S32" s="363"/>
      <c r="T32" s="363"/>
      <c r="U32" s="363"/>
      <c r="V32" s="363"/>
      <c r="W32" s="363"/>
      <c r="X32" s="363"/>
      <c r="Y32" s="363"/>
      <c r="Z32" s="363"/>
      <c r="AA32" s="363"/>
      <c r="AB32" s="363"/>
      <c r="AC32" s="363"/>
      <c r="AD32" s="363"/>
      <c r="AE32" s="363"/>
      <c r="AF32" s="363"/>
      <c r="AG32" s="363"/>
      <c r="AH32" s="363"/>
      <c r="AI32" s="363"/>
      <c r="AJ32" s="363"/>
      <c r="AK32" s="363"/>
      <c r="AL32" s="363"/>
      <c r="AM32" s="363"/>
    </row>
    <row r="33" spans="2:39" ht="22.45">
      <c r="B33" s="383" t="s">
        <v>357</v>
      </c>
      <c r="C33" s="361"/>
      <c r="D33" s="361"/>
      <c r="E33" s="361"/>
      <c r="F33" s="361"/>
      <c r="G33" s="361"/>
      <c r="H33" s="361"/>
      <c r="I33" s="361"/>
      <c r="J33" s="382"/>
      <c r="K33" s="383" t="s">
        <v>357</v>
      </c>
      <c r="L33" s="361"/>
      <c r="M33" s="361"/>
      <c r="N33" s="361"/>
      <c r="O33" s="382"/>
      <c r="P33" s="383" t="s">
        <v>357</v>
      </c>
      <c r="Q33" s="361"/>
      <c r="R33" s="361"/>
      <c r="S33" s="361"/>
      <c r="T33" s="361"/>
      <c r="U33" s="382"/>
      <c r="V33" s="385" t="s">
        <v>378</v>
      </c>
      <c r="W33" s="369"/>
      <c r="X33" s="369"/>
      <c r="Y33" s="369"/>
      <c r="Z33" s="369"/>
      <c r="AA33" s="369"/>
      <c r="AB33" s="369"/>
      <c r="AC33" s="369"/>
      <c r="AD33" s="369"/>
      <c r="AE33" s="369"/>
      <c r="AF33" s="369"/>
      <c r="AG33" s="369"/>
      <c r="AH33" s="369"/>
      <c r="AI33" s="366"/>
      <c r="AJ33" s="384" t="s">
        <v>377</v>
      </c>
      <c r="AL33" s="383" t="s">
        <v>325</v>
      </c>
      <c r="AM33" s="382"/>
    </row>
    <row r="34" spans="2:39" ht="43.5">
      <c r="B34" s="381" t="s">
        <v>376</v>
      </c>
      <c r="C34" s="377"/>
      <c r="D34" s="377"/>
      <c r="E34" s="377"/>
      <c r="F34" s="377"/>
      <c r="G34" s="377"/>
      <c r="H34" s="377"/>
      <c r="I34" s="377"/>
      <c r="J34" s="374"/>
      <c r="K34" s="381" t="s">
        <v>375</v>
      </c>
      <c r="L34" s="377"/>
      <c r="M34" s="377"/>
      <c r="N34" s="377"/>
      <c r="O34" s="374"/>
      <c r="P34" s="381" t="s">
        <v>19</v>
      </c>
      <c r="Q34" s="377"/>
      <c r="R34" s="377"/>
      <c r="S34" s="377"/>
      <c r="T34" s="377"/>
      <c r="U34" s="374"/>
      <c r="V34" s="381" t="s">
        <v>374</v>
      </c>
      <c r="W34" s="377"/>
      <c r="X34" s="377"/>
      <c r="Y34" s="377"/>
      <c r="Z34" s="377"/>
      <c r="AA34" s="374"/>
      <c r="AB34" s="381" t="s">
        <v>373</v>
      </c>
      <c r="AC34" s="377"/>
      <c r="AD34" s="377"/>
      <c r="AE34" s="377"/>
      <c r="AF34" s="377"/>
      <c r="AG34" s="377"/>
      <c r="AH34" s="377"/>
      <c r="AI34" s="374"/>
      <c r="AJ34" s="380" t="s">
        <v>372</v>
      </c>
      <c r="AL34" s="379" t="s">
        <v>357</v>
      </c>
      <c r="AM34" s="374"/>
    </row>
    <row r="35" spans="2:39">
      <c r="B35" s="378" t="s">
        <v>176</v>
      </c>
      <c r="C35" s="377"/>
      <c r="D35" s="377"/>
      <c r="E35" s="377"/>
      <c r="F35" s="377"/>
      <c r="G35" s="377"/>
      <c r="H35" s="377"/>
      <c r="I35" s="377"/>
      <c r="J35" s="374"/>
      <c r="K35" s="378" t="s">
        <v>159</v>
      </c>
      <c r="L35" s="377"/>
      <c r="M35" s="377"/>
      <c r="N35" s="377"/>
      <c r="O35" s="374"/>
      <c r="P35" s="375" t="s">
        <v>131</v>
      </c>
      <c r="Q35" s="377"/>
      <c r="R35" s="377"/>
      <c r="S35" s="377"/>
      <c r="T35" s="377"/>
      <c r="U35" s="374"/>
      <c r="V35" s="375" t="s">
        <v>128</v>
      </c>
      <c r="W35" s="377"/>
      <c r="X35" s="377"/>
      <c r="Y35" s="377"/>
      <c r="Z35" s="377"/>
      <c r="AA35" s="374"/>
      <c r="AB35" s="375" t="s">
        <v>121</v>
      </c>
      <c r="AC35" s="377"/>
      <c r="AD35" s="377"/>
      <c r="AE35" s="377"/>
      <c r="AF35" s="377"/>
      <c r="AG35" s="377"/>
      <c r="AH35" s="377"/>
      <c r="AI35" s="374"/>
      <c r="AJ35" s="376" t="s">
        <v>371</v>
      </c>
      <c r="AL35" s="375" t="s">
        <v>370</v>
      </c>
      <c r="AM35" s="374"/>
    </row>
    <row r="36" spans="2:39">
      <c r="B36" s="373" t="s">
        <v>159</v>
      </c>
      <c r="C36" s="369"/>
      <c r="D36" s="369"/>
      <c r="E36" s="366"/>
      <c r="F36" s="372"/>
      <c r="G36" s="372"/>
      <c r="H36" s="372"/>
      <c r="I36" s="372"/>
      <c r="J36" s="372"/>
      <c r="K36" s="371" t="s">
        <v>369</v>
      </c>
      <c r="L36" s="369"/>
      <c r="M36" s="369"/>
      <c r="N36" s="369"/>
      <c r="O36" s="366"/>
      <c r="P36" s="370">
        <v>1</v>
      </c>
      <c r="Q36" s="369"/>
      <c r="R36" s="369"/>
      <c r="S36" s="369"/>
      <c r="T36" s="369"/>
      <c r="U36" s="366"/>
      <c r="V36" s="367">
        <v>12400</v>
      </c>
      <c r="W36" s="369"/>
      <c r="X36" s="369"/>
      <c r="Y36" s="369"/>
      <c r="Z36" s="369"/>
      <c r="AA36" s="366"/>
      <c r="AB36" s="367">
        <v>0</v>
      </c>
      <c r="AC36" s="369"/>
      <c r="AD36" s="369"/>
      <c r="AE36" s="369"/>
      <c r="AF36" s="369"/>
      <c r="AG36" s="369"/>
      <c r="AH36" s="369"/>
      <c r="AI36" s="366"/>
      <c r="AJ36" s="368">
        <v>0</v>
      </c>
      <c r="AL36" s="367">
        <v>0</v>
      </c>
      <c r="AM36" s="366"/>
    </row>
    <row r="37" spans="2:39">
      <c r="B37" s="373" t="s">
        <v>159</v>
      </c>
      <c r="C37" s="369"/>
      <c r="D37" s="369"/>
      <c r="E37" s="366"/>
      <c r="F37" s="372" t="s">
        <v>176</v>
      </c>
      <c r="G37" s="372"/>
      <c r="H37" s="372"/>
      <c r="I37" s="372"/>
      <c r="J37" s="372"/>
      <c r="K37" s="371" t="s">
        <v>368</v>
      </c>
      <c r="L37" s="369"/>
      <c r="M37" s="369"/>
      <c r="N37" s="369"/>
      <c r="O37" s="366"/>
      <c r="P37" s="370">
        <v>2</v>
      </c>
      <c r="Q37" s="369"/>
      <c r="R37" s="369"/>
      <c r="S37" s="369"/>
      <c r="T37" s="369"/>
      <c r="U37" s="366"/>
      <c r="V37" s="367">
        <v>12400</v>
      </c>
      <c r="W37" s="369"/>
      <c r="X37" s="369"/>
      <c r="Y37" s="369"/>
      <c r="Z37" s="369"/>
      <c r="AA37" s="366"/>
      <c r="AB37" s="367">
        <v>0</v>
      </c>
      <c r="AC37" s="369"/>
      <c r="AD37" s="369"/>
      <c r="AE37" s="369"/>
      <c r="AF37" s="369"/>
      <c r="AG37" s="369"/>
      <c r="AH37" s="369"/>
      <c r="AI37" s="366"/>
      <c r="AJ37" s="368">
        <v>0</v>
      </c>
      <c r="AL37" s="367">
        <v>0</v>
      </c>
      <c r="AM37" s="366"/>
    </row>
    <row r="38" spans="2:39">
      <c r="B38" s="373" t="s">
        <v>159</v>
      </c>
      <c r="C38" s="369"/>
      <c r="D38" s="369"/>
      <c r="E38" s="366"/>
      <c r="F38" s="372" t="s">
        <v>176</v>
      </c>
      <c r="G38" s="372" t="s">
        <v>176</v>
      </c>
      <c r="H38" s="372"/>
      <c r="I38" s="372"/>
      <c r="J38" s="372"/>
      <c r="K38" s="371" t="s">
        <v>367</v>
      </c>
      <c r="L38" s="369"/>
      <c r="M38" s="369"/>
      <c r="N38" s="369"/>
      <c r="O38" s="366"/>
      <c r="P38" s="370">
        <v>3</v>
      </c>
      <c r="Q38" s="369"/>
      <c r="R38" s="369"/>
      <c r="S38" s="369"/>
      <c r="T38" s="369"/>
      <c r="U38" s="366"/>
      <c r="V38" s="367">
        <v>9500</v>
      </c>
      <c r="W38" s="369"/>
      <c r="X38" s="369"/>
      <c r="Y38" s="369"/>
      <c r="Z38" s="369"/>
      <c r="AA38" s="366"/>
      <c r="AB38" s="367">
        <v>0</v>
      </c>
      <c r="AC38" s="369"/>
      <c r="AD38" s="369"/>
      <c r="AE38" s="369"/>
      <c r="AF38" s="369"/>
      <c r="AG38" s="369"/>
      <c r="AH38" s="369"/>
      <c r="AI38" s="366"/>
      <c r="AJ38" s="368">
        <v>0</v>
      </c>
      <c r="AL38" s="367">
        <v>0</v>
      </c>
      <c r="AM38" s="366"/>
    </row>
    <row r="39" spans="2:39">
      <c r="B39" s="373" t="s">
        <v>159</v>
      </c>
      <c r="C39" s="369"/>
      <c r="D39" s="369"/>
      <c r="E39" s="366"/>
      <c r="F39" s="372" t="s">
        <v>176</v>
      </c>
      <c r="G39" s="372" t="s">
        <v>176</v>
      </c>
      <c r="H39" s="372" t="s">
        <v>176</v>
      </c>
      <c r="I39" s="372"/>
      <c r="J39" s="372"/>
      <c r="K39" s="371" t="s">
        <v>367</v>
      </c>
      <c r="L39" s="369"/>
      <c r="M39" s="369"/>
      <c r="N39" s="369"/>
      <c r="O39" s="366"/>
      <c r="P39" s="370">
        <v>4</v>
      </c>
      <c r="Q39" s="369"/>
      <c r="R39" s="369"/>
      <c r="S39" s="369"/>
      <c r="T39" s="369"/>
      <c r="U39" s="366"/>
      <c r="V39" s="367">
        <v>9500</v>
      </c>
      <c r="W39" s="369"/>
      <c r="X39" s="369"/>
      <c r="Y39" s="369"/>
      <c r="Z39" s="369"/>
      <c r="AA39" s="366"/>
      <c r="AB39" s="367">
        <v>0</v>
      </c>
      <c r="AC39" s="369"/>
      <c r="AD39" s="369"/>
      <c r="AE39" s="369"/>
      <c r="AF39" s="369"/>
      <c r="AG39" s="369"/>
      <c r="AH39" s="369"/>
      <c r="AI39" s="366"/>
      <c r="AJ39" s="368">
        <v>0</v>
      </c>
      <c r="AL39" s="367">
        <v>0</v>
      </c>
      <c r="AM39" s="366"/>
    </row>
    <row r="40" spans="2:39">
      <c r="B40" s="373" t="s">
        <v>159</v>
      </c>
      <c r="C40" s="369"/>
      <c r="D40" s="369"/>
      <c r="E40" s="366"/>
      <c r="F40" s="372" t="s">
        <v>176</v>
      </c>
      <c r="G40" s="372" t="s">
        <v>176</v>
      </c>
      <c r="H40" s="372" t="s">
        <v>176</v>
      </c>
      <c r="I40" s="372" t="s">
        <v>176</v>
      </c>
      <c r="J40" s="372"/>
      <c r="K40" s="371" t="s">
        <v>367</v>
      </c>
      <c r="L40" s="369"/>
      <c r="M40" s="369"/>
      <c r="N40" s="369"/>
      <c r="O40" s="366"/>
      <c r="P40" s="370">
        <v>5</v>
      </c>
      <c r="Q40" s="369"/>
      <c r="R40" s="369"/>
      <c r="S40" s="369"/>
      <c r="T40" s="369"/>
      <c r="U40" s="366"/>
      <c r="V40" s="367">
        <v>9500</v>
      </c>
      <c r="W40" s="369"/>
      <c r="X40" s="369"/>
      <c r="Y40" s="369"/>
      <c r="Z40" s="369"/>
      <c r="AA40" s="366"/>
      <c r="AB40" s="367">
        <v>0</v>
      </c>
      <c r="AC40" s="369"/>
      <c r="AD40" s="369"/>
      <c r="AE40" s="369"/>
      <c r="AF40" s="369"/>
      <c r="AG40" s="369"/>
      <c r="AH40" s="369"/>
      <c r="AI40" s="366"/>
      <c r="AJ40" s="368">
        <v>0</v>
      </c>
      <c r="AL40" s="367">
        <v>0</v>
      </c>
      <c r="AM40" s="366"/>
    </row>
    <row r="41" spans="2:39">
      <c r="B41" s="373" t="s">
        <v>159</v>
      </c>
      <c r="C41" s="369"/>
      <c r="D41" s="369"/>
      <c r="E41" s="366"/>
      <c r="F41" s="372" t="s">
        <v>176</v>
      </c>
      <c r="G41" s="372" t="s">
        <v>176</v>
      </c>
      <c r="H41" s="372" t="s">
        <v>176</v>
      </c>
      <c r="I41" s="372" t="s">
        <v>176</v>
      </c>
      <c r="J41" s="372" t="s">
        <v>176</v>
      </c>
      <c r="K41" s="371" t="s">
        <v>366</v>
      </c>
      <c r="L41" s="369"/>
      <c r="M41" s="369"/>
      <c r="N41" s="369"/>
      <c r="O41" s="366"/>
      <c r="P41" s="370">
        <v>6</v>
      </c>
      <c r="Q41" s="369"/>
      <c r="R41" s="369"/>
      <c r="S41" s="369"/>
      <c r="T41" s="369"/>
      <c r="U41" s="366"/>
      <c r="V41" s="367">
        <v>9500</v>
      </c>
      <c r="W41" s="369"/>
      <c r="X41" s="369"/>
      <c r="Y41" s="369"/>
      <c r="Z41" s="369"/>
      <c r="AA41" s="366"/>
      <c r="AB41" s="367">
        <v>0</v>
      </c>
      <c r="AC41" s="369"/>
      <c r="AD41" s="369"/>
      <c r="AE41" s="369"/>
      <c r="AF41" s="369"/>
      <c r="AG41" s="369"/>
      <c r="AH41" s="369"/>
      <c r="AI41" s="366"/>
      <c r="AJ41" s="368">
        <v>0</v>
      </c>
      <c r="AL41" s="367">
        <v>0</v>
      </c>
      <c r="AM41" s="366"/>
    </row>
    <row r="42" spans="2:39">
      <c r="B42" s="373" t="s">
        <v>159</v>
      </c>
      <c r="C42" s="369"/>
      <c r="D42" s="369"/>
      <c r="E42" s="366"/>
      <c r="F42" s="372" t="s">
        <v>176</v>
      </c>
      <c r="G42" s="372" t="s">
        <v>159</v>
      </c>
      <c r="H42" s="372"/>
      <c r="I42" s="372"/>
      <c r="J42" s="372"/>
      <c r="K42" s="371" t="s">
        <v>364</v>
      </c>
      <c r="L42" s="369"/>
      <c r="M42" s="369"/>
      <c r="N42" s="369"/>
      <c r="O42" s="366"/>
      <c r="P42" s="370">
        <v>8</v>
      </c>
      <c r="Q42" s="369"/>
      <c r="R42" s="369"/>
      <c r="S42" s="369"/>
      <c r="T42" s="369"/>
      <c r="U42" s="366"/>
      <c r="V42" s="367">
        <v>2900</v>
      </c>
      <c r="W42" s="369"/>
      <c r="X42" s="369"/>
      <c r="Y42" s="369"/>
      <c r="Z42" s="369"/>
      <c r="AA42" s="366"/>
      <c r="AB42" s="367">
        <v>0</v>
      </c>
      <c r="AC42" s="369"/>
      <c r="AD42" s="369"/>
      <c r="AE42" s="369"/>
      <c r="AF42" s="369"/>
      <c r="AG42" s="369"/>
      <c r="AH42" s="369"/>
      <c r="AI42" s="366"/>
      <c r="AJ42" s="368">
        <v>0</v>
      </c>
      <c r="AL42" s="367">
        <v>0</v>
      </c>
      <c r="AM42" s="366"/>
    </row>
    <row r="43" spans="2:39">
      <c r="B43" s="373" t="s">
        <v>159</v>
      </c>
      <c r="C43" s="369"/>
      <c r="D43" s="369"/>
      <c r="E43" s="366"/>
      <c r="F43" s="372" t="s">
        <v>176</v>
      </c>
      <c r="G43" s="372" t="s">
        <v>159</v>
      </c>
      <c r="H43" s="372" t="s">
        <v>176</v>
      </c>
      <c r="I43" s="372"/>
      <c r="J43" s="372"/>
      <c r="K43" s="371" t="s">
        <v>365</v>
      </c>
      <c r="L43" s="369"/>
      <c r="M43" s="369"/>
      <c r="N43" s="369"/>
      <c r="O43" s="366"/>
      <c r="P43" s="370">
        <v>9</v>
      </c>
      <c r="Q43" s="369"/>
      <c r="R43" s="369"/>
      <c r="S43" s="369"/>
      <c r="T43" s="369"/>
      <c r="U43" s="366"/>
      <c r="V43" s="367">
        <v>2900</v>
      </c>
      <c r="W43" s="369"/>
      <c r="X43" s="369"/>
      <c r="Y43" s="369"/>
      <c r="Z43" s="369"/>
      <c r="AA43" s="366"/>
      <c r="AB43" s="367">
        <v>0</v>
      </c>
      <c r="AC43" s="369"/>
      <c r="AD43" s="369"/>
      <c r="AE43" s="369"/>
      <c r="AF43" s="369"/>
      <c r="AG43" s="369"/>
      <c r="AH43" s="369"/>
      <c r="AI43" s="366"/>
      <c r="AJ43" s="368">
        <v>0</v>
      </c>
      <c r="AL43" s="367">
        <v>0</v>
      </c>
      <c r="AM43" s="366"/>
    </row>
    <row r="44" spans="2:39">
      <c r="B44" s="373" t="s">
        <v>159</v>
      </c>
      <c r="C44" s="369"/>
      <c r="D44" s="369"/>
      <c r="E44" s="366"/>
      <c r="F44" s="372" t="s">
        <v>176</v>
      </c>
      <c r="G44" s="372" t="s">
        <v>159</v>
      </c>
      <c r="H44" s="372" t="s">
        <v>176</v>
      </c>
      <c r="I44" s="372" t="s">
        <v>176</v>
      </c>
      <c r="J44" s="372"/>
      <c r="K44" s="371" t="s">
        <v>365</v>
      </c>
      <c r="L44" s="369"/>
      <c r="M44" s="369"/>
      <c r="N44" s="369"/>
      <c r="O44" s="366"/>
      <c r="P44" s="370">
        <v>10</v>
      </c>
      <c r="Q44" s="369"/>
      <c r="R44" s="369"/>
      <c r="S44" s="369"/>
      <c r="T44" s="369"/>
      <c r="U44" s="366"/>
      <c r="V44" s="367">
        <v>2900</v>
      </c>
      <c r="W44" s="369"/>
      <c r="X44" s="369"/>
      <c r="Y44" s="369"/>
      <c r="Z44" s="369"/>
      <c r="AA44" s="366"/>
      <c r="AB44" s="367">
        <v>0</v>
      </c>
      <c r="AC44" s="369"/>
      <c r="AD44" s="369"/>
      <c r="AE44" s="369"/>
      <c r="AF44" s="369"/>
      <c r="AG44" s="369"/>
      <c r="AH44" s="369"/>
      <c r="AI44" s="366"/>
      <c r="AJ44" s="368">
        <v>0</v>
      </c>
      <c r="AL44" s="367">
        <v>0</v>
      </c>
      <c r="AM44" s="366"/>
    </row>
    <row r="45" spans="2:39">
      <c r="B45" s="373" t="s">
        <v>159</v>
      </c>
      <c r="C45" s="369"/>
      <c r="D45" s="369"/>
      <c r="E45" s="366"/>
      <c r="F45" s="372" t="s">
        <v>176</v>
      </c>
      <c r="G45" s="372" t="s">
        <v>159</v>
      </c>
      <c r="H45" s="372" t="s">
        <v>176</v>
      </c>
      <c r="I45" s="372" t="s">
        <v>176</v>
      </c>
      <c r="J45" s="372" t="s">
        <v>176</v>
      </c>
      <c r="K45" s="371" t="s">
        <v>364</v>
      </c>
      <c r="L45" s="369"/>
      <c r="M45" s="369"/>
      <c r="N45" s="369"/>
      <c r="O45" s="366"/>
      <c r="P45" s="370">
        <v>11</v>
      </c>
      <c r="Q45" s="369"/>
      <c r="R45" s="369"/>
      <c r="S45" s="369"/>
      <c r="T45" s="369"/>
      <c r="U45" s="366"/>
      <c r="V45" s="367">
        <v>2900</v>
      </c>
      <c r="W45" s="369"/>
      <c r="X45" s="369"/>
      <c r="Y45" s="369"/>
      <c r="Z45" s="369"/>
      <c r="AA45" s="366"/>
      <c r="AB45" s="367">
        <v>0</v>
      </c>
      <c r="AC45" s="369"/>
      <c r="AD45" s="369"/>
      <c r="AE45" s="369"/>
      <c r="AF45" s="369"/>
      <c r="AG45" s="369"/>
      <c r="AH45" s="369"/>
      <c r="AI45" s="366"/>
      <c r="AJ45" s="368">
        <v>0</v>
      </c>
      <c r="AL45" s="367">
        <v>0</v>
      </c>
      <c r="AM45" s="366"/>
    </row>
    <row r="46" spans="2:39">
      <c r="B46" s="373"/>
      <c r="C46" s="369"/>
      <c r="D46" s="369"/>
      <c r="E46" s="366"/>
      <c r="F46" s="372"/>
      <c r="G46" s="372"/>
      <c r="H46" s="372"/>
      <c r="I46" s="372"/>
      <c r="J46" s="372"/>
      <c r="K46" s="371" t="s">
        <v>360</v>
      </c>
      <c r="L46" s="369"/>
      <c r="M46" s="369"/>
      <c r="N46" s="369"/>
      <c r="O46" s="366"/>
      <c r="P46" s="370">
        <v>307</v>
      </c>
      <c r="Q46" s="369"/>
      <c r="R46" s="369"/>
      <c r="S46" s="369"/>
      <c r="T46" s="369"/>
      <c r="U46" s="366"/>
      <c r="V46" s="367">
        <v>12400</v>
      </c>
      <c r="W46" s="369"/>
      <c r="X46" s="369"/>
      <c r="Y46" s="369"/>
      <c r="Z46" s="369"/>
      <c r="AA46" s="366"/>
      <c r="AB46" s="367">
        <v>0</v>
      </c>
      <c r="AC46" s="369"/>
      <c r="AD46" s="369"/>
      <c r="AE46" s="369"/>
      <c r="AF46" s="369"/>
      <c r="AG46" s="369"/>
      <c r="AH46" s="369"/>
      <c r="AI46" s="366"/>
      <c r="AJ46" s="368">
        <v>0</v>
      </c>
      <c r="AL46" s="367">
        <v>0</v>
      </c>
      <c r="AM46" s="366"/>
    </row>
    <row r="47" spans="2:39" ht="0" hidden="1" customHeight="1"/>
    <row r="48" spans="2:39" ht="12.6" customHeight="1"/>
    <row r="49" spans="3:42" ht="17.149999999999999" customHeight="1">
      <c r="C49" s="365" t="s">
        <v>65</v>
      </c>
      <c r="D49" s="363"/>
      <c r="E49" s="363"/>
      <c r="F49" s="363"/>
      <c r="G49" s="363"/>
      <c r="H49" s="363"/>
      <c r="I49" s="363"/>
      <c r="J49" s="363"/>
      <c r="K49" s="363"/>
      <c r="L49" s="363"/>
      <c r="M49" s="363"/>
      <c r="N49" s="363"/>
      <c r="O49" s="363"/>
      <c r="P49" s="363"/>
      <c r="Q49" s="365" t="s">
        <v>357</v>
      </c>
      <c r="R49" s="363"/>
      <c r="S49" s="363"/>
      <c r="T49" s="365" t="s">
        <v>357</v>
      </c>
      <c r="U49" s="363"/>
      <c r="V49" s="363"/>
      <c r="W49" s="363"/>
      <c r="X49" s="363"/>
      <c r="Y49" s="363"/>
      <c r="Z49" s="363"/>
      <c r="AA49" s="363"/>
      <c r="AB49" s="363"/>
      <c r="AC49" s="365" t="s">
        <v>357</v>
      </c>
      <c r="AD49" s="363"/>
      <c r="AE49" s="363"/>
      <c r="AF49" s="365" t="s">
        <v>64</v>
      </c>
      <c r="AG49" s="363"/>
      <c r="AH49" s="363"/>
      <c r="AI49" s="363"/>
      <c r="AJ49" s="363"/>
      <c r="AK49" s="363"/>
      <c r="AL49" s="363"/>
      <c r="AM49" s="363"/>
      <c r="AN49" s="363"/>
    </row>
    <row r="50" spans="3:42" ht="17.149999999999999" customHeight="1">
      <c r="C50" s="362" t="s">
        <v>359</v>
      </c>
      <c r="D50" s="361"/>
      <c r="E50" s="361"/>
      <c r="F50" s="361"/>
      <c r="G50" s="361"/>
      <c r="H50" s="361"/>
      <c r="I50" s="361"/>
      <c r="J50" s="361"/>
      <c r="K50" s="361"/>
      <c r="L50" s="361"/>
      <c r="M50" s="361"/>
      <c r="N50" s="361"/>
      <c r="O50" s="361"/>
      <c r="P50" s="361"/>
      <c r="Q50" s="364" t="s">
        <v>357</v>
      </c>
      <c r="R50" s="363"/>
      <c r="S50" s="363"/>
      <c r="T50" s="362" t="s">
        <v>62</v>
      </c>
      <c r="U50" s="361"/>
      <c r="V50" s="361"/>
      <c r="W50" s="361"/>
      <c r="X50" s="361"/>
      <c r="Y50" s="361"/>
      <c r="Z50" s="361"/>
      <c r="AA50" s="361"/>
      <c r="AB50" s="361"/>
      <c r="AC50" s="364" t="s">
        <v>357</v>
      </c>
      <c r="AD50" s="363"/>
      <c r="AE50" s="363"/>
      <c r="AF50" s="362" t="s">
        <v>57</v>
      </c>
      <c r="AG50" s="361"/>
      <c r="AH50" s="361"/>
      <c r="AI50" s="361"/>
      <c r="AJ50" s="361"/>
      <c r="AK50" s="361"/>
      <c r="AL50" s="361"/>
      <c r="AM50" s="361"/>
      <c r="AN50" s="361"/>
    </row>
    <row r="51" spans="3:42" ht="8.85" customHeight="1"/>
    <row r="52" spans="3:42" ht="17.149999999999999" customHeight="1">
      <c r="D52" s="365" t="s">
        <v>203</v>
      </c>
      <c r="E52" s="363"/>
      <c r="F52" s="363"/>
      <c r="G52" s="363"/>
      <c r="H52" s="363"/>
      <c r="I52" s="363"/>
      <c r="J52" s="363"/>
      <c r="K52" s="363"/>
      <c r="L52" s="363"/>
      <c r="M52" s="363"/>
      <c r="N52" s="363"/>
      <c r="O52" s="363"/>
      <c r="P52" s="363"/>
      <c r="Q52" s="363"/>
      <c r="R52" s="365" t="s">
        <v>357</v>
      </c>
      <c r="S52" s="363"/>
      <c r="T52" s="363"/>
      <c r="U52" s="365" t="s">
        <v>357</v>
      </c>
      <c r="V52" s="363"/>
      <c r="W52" s="363"/>
      <c r="X52" s="363"/>
      <c r="Y52" s="363"/>
      <c r="Z52" s="363"/>
      <c r="AA52" s="363"/>
      <c r="AB52" s="363"/>
      <c r="AC52" s="363"/>
      <c r="AD52" s="365" t="s">
        <v>357</v>
      </c>
      <c r="AE52" s="363"/>
      <c r="AF52" s="363"/>
      <c r="AG52" s="365" t="s">
        <v>61</v>
      </c>
      <c r="AH52" s="363"/>
      <c r="AI52" s="363"/>
      <c r="AJ52" s="363"/>
      <c r="AK52" s="363"/>
      <c r="AL52" s="363"/>
      <c r="AM52" s="363"/>
      <c r="AN52" s="363"/>
      <c r="AO52" s="363"/>
      <c r="AP52" s="363"/>
    </row>
    <row r="53" spans="3:42" ht="17.149999999999999" customHeight="1">
      <c r="D53" s="362" t="s">
        <v>358</v>
      </c>
      <c r="E53" s="361"/>
      <c r="F53" s="361"/>
      <c r="G53" s="361"/>
      <c r="H53" s="361"/>
      <c r="I53" s="361"/>
      <c r="J53" s="361"/>
      <c r="K53" s="361"/>
      <c r="L53" s="361"/>
      <c r="M53" s="361"/>
      <c r="N53" s="361"/>
      <c r="O53" s="361"/>
      <c r="P53" s="361"/>
      <c r="Q53" s="361"/>
      <c r="R53" s="364" t="s">
        <v>357</v>
      </c>
      <c r="S53" s="363"/>
      <c r="T53" s="363"/>
      <c r="U53" s="362" t="s">
        <v>62</v>
      </c>
      <c r="V53" s="361"/>
      <c r="W53" s="361"/>
      <c r="X53" s="361"/>
      <c r="Y53" s="361"/>
      <c r="Z53" s="361"/>
      <c r="AA53" s="361"/>
      <c r="AB53" s="361"/>
      <c r="AC53" s="361"/>
      <c r="AD53" s="364" t="s">
        <v>357</v>
      </c>
      <c r="AE53" s="363"/>
      <c r="AF53" s="363"/>
      <c r="AG53" s="362" t="s">
        <v>57</v>
      </c>
      <c r="AH53" s="361"/>
      <c r="AI53" s="361"/>
      <c r="AJ53" s="361"/>
      <c r="AK53" s="361"/>
      <c r="AL53" s="361"/>
      <c r="AM53" s="361"/>
      <c r="AN53" s="361"/>
      <c r="AO53" s="361"/>
      <c r="AP53" s="361"/>
    </row>
    <row r="54" spans="3:42" ht="0" hidden="1" customHeight="1"/>
  </sheetData>
  <mergeCells count="138">
    <mergeCell ref="D53:Q53"/>
    <mergeCell ref="R53:T53"/>
    <mergeCell ref="U53:AC53"/>
    <mergeCell ref="AD53:AF53"/>
    <mergeCell ref="AG53:AP53"/>
    <mergeCell ref="D52:Q52"/>
    <mergeCell ref="R52:T52"/>
    <mergeCell ref="U52:AC52"/>
    <mergeCell ref="AD52:AF52"/>
    <mergeCell ref="AG52:AP52"/>
    <mergeCell ref="AF49:AN49"/>
    <mergeCell ref="B46:E46"/>
    <mergeCell ref="K46:O46"/>
    <mergeCell ref="P46:U46"/>
    <mergeCell ref="V46:AA46"/>
    <mergeCell ref="AB46:AI46"/>
    <mergeCell ref="C50:P50"/>
    <mergeCell ref="Q50:S50"/>
    <mergeCell ref="T50:AB50"/>
    <mergeCell ref="AC50:AE50"/>
    <mergeCell ref="AF50:AN50"/>
    <mergeCell ref="AL46:AM46"/>
    <mergeCell ref="C49:P49"/>
    <mergeCell ref="Q49:S49"/>
    <mergeCell ref="T49:AB49"/>
    <mergeCell ref="AC49:AE49"/>
    <mergeCell ref="AL45:AM45"/>
    <mergeCell ref="B44:E44"/>
    <mergeCell ref="K44:O44"/>
    <mergeCell ref="P44:U44"/>
    <mergeCell ref="V44:AA44"/>
    <mergeCell ref="AB44:AI44"/>
    <mergeCell ref="K42:O42"/>
    <mergeCell ref="P42:U42"/>
    <mergeCell ref="V42:AA42"/>
    <mergeCell ref="AB42:AI42"/>
    <mergeCell ref="AL44:AM44"/>
    <mergeCell ref="B45:E45"/>
    <mergeCell ref="K45:O45"/>
    <mergeCell ref="P45:U45"/>
    <mergeCell ref="V45:AA45"/>
    <mergeCell ref="AB45:AI45"/>
    <mergeCell ref="V40:AA40"/>
    <mergeCell ref="AB40:AI40"/>
    <mergeCell ref="AL42:AM42"/>
    <mergeCell ref="B43:E43"/>
    <mergeCell ref="K43:O43"/>
    <mergeCell ref="P43:U43"/>
    <mergeCell ref="V43:AA43"/>
    <mergeCell ref="AB43:AI43"/>
    <mergeCell ref="AL43:AM43"/>
    <mergeCell ref="B42:E42"/>
    <mergeCell ref="AL40:AM40"/>
    <mergeCell ref="B41:E41"/>
    <mergeCell ref="K41:O41"/>
    <mergeCell ref="P41:U41"/>
    <mergeCell ref="V41:AA41"/>
    <mergeCell ref="AB41:AI41"/>
    <mergeCell ref="AL41:AM41"/>
    <mergeCell ref="B40:E40"/>
    <mergeCell ref="K40:O40"/>
    <mergeCell ref="P40:U40"/>
    <mergeCell ref="AL39:AM39"/>
    <mergeCell ref="B38:E38"/>
    <mergeCell ref="K38:O38"/>
    <mergeCell ref="P38:U38"/>
    <mergeCell ref="V38:AA38"/>
    <mergeCell ref="AB38:AI38"/>
    <mergeCell ref="K36:O36"/>
    <mergeCell ref="P36:U36"/>
    <mergeCell ref="V36:AA36"/>
    <mergeCell ref="AB36:AI36"/>
    <mergeCell ref="AL38:AM38"/>
    <mergeCell ref="B39:E39"/>
    <mergeCell ref="K39:O39"/>
    <mergeCell ref="P39:U39"/>
    <mergeCell ref="V39:AA39"/>
    <mergeCell ref="AB39:AI39"/>
    <mergeCell ref="V34:AA34"/>
    <mergeCell ref="AB34:AI34"/>
    <mergeCell ref="AL36:AM36"/>
    <mergeCell ref="B37:E37"/>
    <mergeCell ref="K37:O37"/>
    <mergeCell ref="P37:U37"/>
    <mergeCell ref="V37:AA37"/>
    <mergeCell ref="AB37:AI37"/>
    <mergeCell ref="AL37:AM37"/>
    <mergeCell ref="B36:E36"/>
    <mergeCell ref="AL34:AM34"/>
    <mergeCell ref="B35:J35"/>
    <mergeCell ref="K35:O35"/>
    <mergeCell ref="P35:U35"/>
    <mergeCell ref="V35:AA35"/>
    <mergeCell ref="AB35:AI35"/>
    <mergeCell ref="AL35:AM35"/>
    <mergeCell ref="B34:J34"/>
    <mergeCell ref="K34:O34"/>
    <mergeCell ref="P34:U34"/>
    <mergeCell ref="B33:J33"/>
    <mergeCell ref="K33:O33"/>
    <mergeCell ref="P33:U33"/>
    <mergeCell ref="V33:AI33"/>
    <mergeCell ref="AL33:AM33"/>
    <mergeCell ref="B31:U31"/>
    <mergeCell ref="V31:AA31"/>
    <mergeCell ref="AB31:AI31"/>
    <mergeCell ref="AL31:AM31"/>
    <mergeCell ref="B32:AM32"/>
    <mergeCell ref="B26:AJ26"/>
    <mergeCell ref="AL26:AM26"/>
    <mergeCell ref="B27:AJ27"/>
    <mergeCell ref="AL27:AM27"/>
    <mergeCell ref="B28:E28"/>
    <mergeCell ref="K28:O28"/>
    <mergeCell ref="P28:U28"/>
    <mergeCell ref="V28:AJ28"/>
    <mergeCell ref="AL28:AM28"/>
    <mergeCell ref="B29:O29"/>
    <mergeCell ref="P29:AI29"/>
    <mergeCell ref="AJ29:AM29"/>
    <mergeCell ref="B30:E30"/>
    <mergeCell ref="K30:U30"/>
    <mergeCell ref="V30:AM30"/>
    <mergeCell ref="J21:AJ21"/>
    <mergeCell ref="M23:AH23"/>
    <mergeCell ref="B25:AJ25"/>
    <mergeCell ref="AL25:AM25"/>
    <mergeCell ref="L11:AG11"/>
    <mergeCell ref="L13:AG13"/>
    <mergeCell ref="E15:AM15"/>
    <mergeCell ref="N17:V17"/>
    <mergeCell ref="Z17:AD17"/>
    <mergeCell ref="AA1:AL1"/>
    <mergeCell ref="E3:AM3"/>
    <mergeCell ref="E5:AM5"/>
    <mergeCell ref="E7:AM7"/>
    <mergeCell ref="E9:AM9"/>
    <mergeCell ref="O19:R19"/>
  </mergeCells>
  <pageMargins left="0.9055118110236221" right="0.19685039370078741" top="0.59055118110236227" bottom="0.19685039370078741" header="0.78740157480314965" footer="0.39370078740157483"/>
  <pageSetup paperSize="9" scale="95" orientation="portrait" horizontalDpi="300" verticalDpi="300" r:id="rId1"/>
  <headerFooter alignWithMargins="0">
    <oddFooter>&amp;R&amp;"Times New Roman,Regular"&amp;7 &amp;P iš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63"/>
  <sheetViews>
    <sheetView showGridLines="0" topLeftCell="A35" workbookViewId="0"/>
  </sheetViews>
  <sheetFormatPr defaultColWidth="9.125" defaultRowHeight="14.3"/>
  <cols>
    <col min="1" max="4" width="0.125" style="360" customWidth="1"/>
    <col min="5" max="5" width="2.125" style="360" customWidth="1"/>
    <col min="6" max="10" width="2.625" style="360" customWidth="1"/>
    <col min="11" max="11" width="10.375" style="360" customWidth="1"/>
    <col min="12" max="12" width="1.625" style="360" customWidth="1"/>
    <col min="13" max="13" width="4.25" style="360" customWidth="1"/>
    <col min="14" max="14" width="2.625" style="360" customWidth="1"/>
    <col min="15" max="15" width="8.875" style="360" customWidth="1"/>
    <col min="16" max="16" width="0.375" style="360" customWidth="1"/>
    <col min="17" max="17" width="0.125" style="360" customWidth="1"/>
    <col min="18" max="18" width="1.375" style="360" customWidth="1"/>
    <col min="19" max="19" width="0.25" style="360" customWidth="1"/>
    <col min="20" max="20" width="0.125" style="360" customWidth="1"/>
    <col min="21" max="21" width="1.75" style="360" customWidth="1"/>
    <col min="22" max="22" width="1" style="360" customWidth="1"/>
    <col min="23" max="23" width="0.375" style="360" customWidth="1"/>
    <col min="24" max="24" width="3.625" style="360" customWidth="1"/>
    <col min="25" max="25" width="0.125" style="360" customWidth="1"/>
    <col min="26" max="26" width="1.625" style="360" customWidth="1"/>
    <col min="27" max="27" width="4" style="360" customWidth="1"/>
    <col min="28" max="28" width="3.125" style="360" customWidth="1"/>
    <col min="29" max="29" width="0.125" style="360" customWidth="1"/>
    <col min="30" max="30" width="1.625" style="360" customWidth="1"/>
    <col min="31" max="32" width="0.125" style="360" customWidth="1"/>
    <col min="33" max="33" width="1.25" style="360" customWidth="1"/>
    <col min="34" max="34" width="1.625" style="360" customWidth="1"/>
    <col min="35" max="35" width="2.875" style="360" customWidth="1"/>
    <col min="36" max="36" width="11.625" style="360" customWidth="1"/>
    <col min="37" max="37" width="0" style="360" hidden="1" customWidth="1"/>
    <col min="38" max="38" width="11" style="360" customWidth="1"/>
    <col min="39" max="40" width="0.375" style="360" customWidth="1"/>
    <col min="41" max="41" width="0" style="360" hidden="1" customWidth="1"/>
    <col min="42" max="42" width="0.125" style="360" customWidth="1"/>
    <col min="43" max="44" width="0" style="360" hidden="1" customWidth="1"/>
    <col min="45" max="16384" width="9.125" style="360"/>
  </cols>
  <sheetData>
    <row r="1" spans="5:39" ht="53.35" customHeight="1">
      <c r="AA1" s="400" t="s">
        <v>398</v>
      </c>
      <c r="AB1" s="363"/>
      <c r="AC1" s="363"/>
      <c r="AD1" s="363"/>
      <c r="AE1" s="363"/>
      <c r="AF1" s="363"/>
      <c r="AG1" s="363"/>
      <c r="AH1" s="363"/>
      <c r="AI1" s="363"/>
      <c r="AJ1" s="363"/>
      <c r="AK1" s="363"/>
      <c r="AL1" s="363"/>
    </row>
    <row r="2" spans="5:39" ht="13.45" customHeight="1"/>
    <row r="3" spans="5:39" ht="13.45" customHeight="1">
      <c r="E3" s="396" t="s">
        <v>397</v>
      </c>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row>
    <row r="4" spans="5:39" ht="0" hidden="1" customHeight="1"/>
    <row r="5" spans="5:39" ht="10.7" customHeight="1">
      <c r="E5" s="364" t="s">
        <v>396</v>
      </c>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row>
    <row r="6" spans="5:39" ht="3.9" customHeight="1"/>
    <row r="7" spans="5:39" ht="14.1" customHeight="1">
      <c r="E7" s="399" t="s">
        <v>395</v>
      </c>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3"/>
      <c r="AM7" s="363"/>
    </row>
    <row r="8" spans="5:39" ht="4.45" customHeight="1"/>
    <row r="9" spans="5:39" ht="12.9" customHeight="1">
      <c r="E9" s="399" t="s">
        <v>394</v>
      </c>
      <c r="F9" s="363"/>
      <c r="G9" s="363"/>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row>
    <row r="10" spans="5:39" ht="3.9" customHeight="1"/>
    <row r="11" spans="5:39" ht="13.45" customHeight="1">
      <c r="L11" s="396" t="s">
        <v>357</v>
      </c>
      <c r="M11" s="377"/>
      <c r="N11" s="377"/>
      <c r="O11" s="377"/>
      <c r="P11" s="377"/>
      <c r="Q11" s="377"/>
      <c r="R11" s="377"/>
      <c r="S11" s="377"/>
      <c r="T11" s="377"/>
      <c r="U11" s="377"/>
      <c r="V11" s="377"/>
      <c r="W11" s="377"/>
      <c r="X11" s="377"/>
      <c r="Y11" s="377"/>
      <c r="Z11" s="377"/>
      <c r="AA11" s="377"/>
      <c r="AB11" s="377"/>
      <c r="AC11" s="377"/>
      <c r="AD11" s="377"/>
      <c r="AE11" s="377"/>
      <c r="AF11" s="377"/>
      <c r="AG11" s="377"/>
    </row>
    <row r="12" spans="5:39" ht="0" hidden="1" customHeight="1"/>
    <row r="13" spans="5:39" ht="13.45" customHeight="1">
      <c r="L13" s="364" t="s">
        <v>393</v>
      </c>
      <c r="M13" s="363"/>
      <c r="N13" s="363"/>
      <c r="O13" s="363"/>
      <c r="P13" s="363"/>
      <c r="Q13" s="363"/>
      <c r="R13" s="363"/>
      <c r="S13" s="363"/>
      <c r="T13" s="363"/>
      <c r="U13" s="363"/>
      <c r="V13" s="363"/>
      <c r="W13" s="363"/>
      <c r="X13" s="363"/>
      <c r="Y13" s="363"/>
      <c r="Z13" s="363"/>
      <c r="AA13" s="363"/>
      <c r="AB13" s="363"/>
      <c r="AC13" s="363"/>
      <c r="AD13" s="363"/>
      <c r="AE13" s="363"/>
      <c r="AF13" s="363"/>
      <c r="AG13" s="363"/>
    </row>
    <row r="14" spans="5:39" ht="5.45" customHeight="1"/>
    <row r="15" spans="5:39" ht="14.1" customHeight="1">
      <c r="E15" s="399" t="s">
        <v>343</v>
      </c>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3"/>
      <c r="AM15" s="363"/>
    </row>
    <row r="16" spans="5:39" ht="5.0999999999999996" customHeight="1"/>
    <row r="17" spans="2:39">
      <c r="N17" s="396" t="s">
        <v>392</v>
      </c>
      <c r="O17" s="377"/>
      <c r="P17" s="377"/>
      <c r="Q17" s="377"/>
      <c r="R17" s="377"/>
      <c r="S17" s="377"/>
      <c r="T17" s="377"/>
      <c r="U17" s="377"/>
      <c r="V17" s="377"/>
      <c r="X17" s="398" t="s">
        <v>342</v>
      </c>
      <c r="Z17" s="397" t="s">
        <v>416</v>
      </c>
      <c r="AA17" s="377"/>
      <c r="AB17" s="377"/>
      <c r="AC17" s="377"/>
      <c r="AD17" s="377"/>
    </row>
    <row r="18" spans="2:39" ht="1.05" customHeight="1"/>
    <row r="19" spans="2:39" ht="13.95" customHeight="1">
      <c r="O19" s="364" t="s">
        <v>191</v>
      </c>
      <c r="P19" s="363"/>
      <c r="Q19" s="363"/>
      <c r="R19" s="363"/>
    </row>
    <row r="20" spans="2:39" ht="3.6" customHeight="1"/>
    <row r="21" spans="2:39" ht="13.45" customHeight="1">
      <c r="J21" s="396" t="s">
        <v>390</v>
      </c>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row>
    <row r="22" spans="2:39" ht="1.9" customHeight="1"/>
    <row r="23" spans="2:39" ht="13.45" customHeight="1">
      <c r="M23" s="364" t="s">
        <v>389</v>
      </c>
      <c r="N23" s="363"/>
      <c r="O23" s="363"/>
      <c r="P23" s="363"/>
      <c r="Q23" s="363"/>
      <c r="R23" s="363"/>
      <c r="S23" s="363"/>
      <c r="T23" s="363"/>
      <c r="U23" s="363"/>
      <c r="V23" s="363"/>
      <c r="W23" s="363"/>
      <c r="X23" s="363"/>
      <c r="Y23" s="363"/>
      <c r="Z23" s="363"/>
      <c r="AA23" s="363"/>
      <c r="AB23" s="363"/>
      <c r="AC23" s="363"/>
      <c r="AD23" s="363"/>
      <c r="AE23" s="363"/>
      <c r="AF23" s="363"/>
      <c r="AG23" s="363"/>
      <c r="AH23" s="363"/>
    </row>
    <row r="24" spans="2:39" ht="6.8" customHeight="1"/>
    <row r="25" spans="2:39" ht="15.65" customHeight="1">
      <c r="B25" s="394" t="s">
        <v>357</v>
      </c>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L25" s="394" t="s">
        <v>388</v>
      </c>
      <c r="AM25" s="363"/>
    </row>
    <row r="26" spans="2:39" ht="13.45" customHeight="1">
      <c r="B26" s="389" t="s">
        <v>387</v>
      </c>
      <c r="C26" s="363"/>
      <c r="D26" s="363"/>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L26" s="393"/>
      <c r="AM26" s="382"/>
    </row>
    <row r="27" spans="2:39" ht="14.8" customHeight="1">
      <c r="B27" s="389" t="s">
        <v>338</v>
      </c>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L27" s="393" t="s">
        <v>357</v>
      </c>
      <c r="AM27" s="382"/>
    </row>
    <row r="28" spans="2:39">
      <c r="B28" s="394" t="s">
        <v>357</v>
      </c>
      <c r="C28" s="363"/>
      <c r="D28" s="363"/>
      <c r="E28" s="363"/>
      <c r="F28" s="395" t="s">
        <v>357</v>
      </c>
      <c r="G28" s="395" t="s">
        <v>357</v>
      </c>
      <c r="H28" s="395" t="s">
        <v>357</v>
      </c>
      <c r="I28" s="395" t="s">
        <v>357</v>
      </c>
      <c r="J28" s="395" t="s">
        <v>357</v>
      </c>
      <c r="K28" s="394" t="s">
        <v>357</v>
      </c>
      <c r="L28" s="363"/>
      <c r="M28" s="363"/>
      <c r="N28" s="363"/>
      <c r="O28" s="363"/>
      <c r="P28" s="394" t="s">
        <v>357</v>
      </c>
      <c r="Q28" s="363"/>
      <c r="R28" s="363"/>
      <c r="S28" s="363"/>
      <c r="T28" s="363"/>
      <c r="U28" s="363"/>
      <c r="V28" s="389" t="s">
        <v>337</v>
      </c>
      <c r="W28" s="363"/>
      <c r="X28" s="363"/>
      <c r="Y28" s="363"/>
      <c r="Z28" s="363"/>
      <c r="AA28" s="363"/>
      <c r="AB28" s="363"/>
      <c r="AC28" s="363"/>
      <c r="AD28" s="363"/>
      <c r="AE28" s="363"/>
      <c r="AF28" s="363"/>
      <c r="AG28" s="363"/>
      <c r="AH28" s="363"/>
      <c r="AI28" s="363"/>
      <c r="AJ28" s="363"/>
      <c r="AL28" s="393" t="s">
        <v>336</v>
      </c>
      <c r="AM28" s="382"/>
    </row>
    <row r="29" spans="2:39" ht="14.1" customHeight="1">
      <c r="B29" s="392" t="s">
        <v>357</v>
      </c>
      <c r="C29" s="363"/>
      <c r="D29" s="363"/>
      <c r="E29" s="363"/>
      <c r="F29" s="363"/>
      <c r="G29" s="363"/>
      <c r="H29" s="363"/>
      <c r="I29" s="363"/>
      <c r="J29" s="363"/>
      <c r="K29" s="363"/>
      <c r="L29" s="363"/>
      <c r="M29" s="363"/>
      <c r="N29" s="363"/>
      <c r="O29" s="363"/>
      <c r="P29" s="389" t="s">
        <v>386</v>
      </c>
      <c r="Q29" s="363"/>
      <c r="R29" s="363"/>
      <c r="S29" s="363"/>
      <c r="T29" s="363"/>
      <c r="U29" s="363"/>
      <c r="V29" s="363"/>
      <c r="W29" s="363"/>
      <c r="X29" s="363"/>
      <c r="Y29" s="363"/>
      <c r="Z29" s="363"/>
      <c r="AA29" s="363"/>
      <c r="AB29" s="363"/>
      <c r="AC29" s="363"/>
      <c r="AD29" s="363"/>
      <c r="AE29" s="363"/>
      <c r="AF29" s="363"/>
      <c r="AG29" s="363"/>
      <c r="AH29" s="363"/>
      <c r="AI29" s="363"/>
      <c r="AJ29" s="390" t="s">
        <v>385</v>
      </c>
      <c r="AK29" s="369"/>
      <c r="AL29" s="369"/>
      <c r="AM29" s="366"/>
    </row>
    <row r="30" spans="2:39">
      <c r="B30" s="389" t="s">
        <v>357</v>
      </c>
      <c r="C30" s="363"/>
      <c r="D30" s="363"/>
      <c r="E30" s="363"/>
      <c r="F30" s="391" t="s">
        <v>357</v>
      </c>
      <c r="G30" s="391" t="s">
        <v>357</v>
      </c>
      <c r="H30" s="391" t="s">
        <v>357</v>
      </c>
      <c r="I30" s="391" t="s">
        <v>357</v>
      </c>
      <c r="J30" s="391" t="s">
        <v>357</v>
      </c>
      <c r="K30" s="389" t="s">
        <v>332</v>
      </c>
      <c r="L30" s="363"/>
      <c r="M30" s="363"/>
      <c r="N30" s="363"/>
      <c r="O30" s="363"/>
      <c r="P30" s="363"/>
      <c r="Q30" s="363"/>
      <c r="R30" s="363"/>
      <c r="S30" s="363"/>
      <c r="T30" s="363"/>
      <c r="U30" s="363"/>
      <c r="V30" s="390" t="s">
        <v>415</v>
      </c>
      <c r="W30" s="369"/>
      <c r="X30" s="369"/>
      <c r="Y30" s="369"/>
      <c r="Z30" s="369"/>
      <c r="AA30" s="369"/>
      <c r="AB30" s="369"/>
      <c r="AC30" s="369"/>
      <c r="AD30" s="369"/>
      <c r="AE30" s="369"/>
      <c r="AF30" s="369"/>
      <c r="AG30" s="369"/>
      <c r="AH30" s="369"/>
      <c r="AI30" s="369"/>
      <c r="AJ30" s="369"/>
      <c r="AK30" s="369"/>
      <c r="AL30" s="369"/>
      <c r="AM30" s="366"/>
    </row>
    <row r="31" spans="2:39">
      <c r="B31" s="389" t="s">
        <v>383</v>
      </c>
      <c r="C31" s="363"/>
      <c r="D31" s="363"/>
      <c r="E31" s="363"/>
      <c r="F31" s="363"/>
      <c r="G31" s="363"/>
      <c r="H31" s="363"/>
      <c r="I31" s="363"/>
      <c r="J31" s="363"/>
      <c r="K31" s="363"/>
      <c r="L31" s="363"/>
      <c r="M31" s="363"/>
      <c r="N31" s="363"/>
      <c r="O31" s="363"/>
      <c r="P31" s="363"/>
      <c r="Q31" s="363"/>
      <c r="R31" s="363"/>
      <c r="S31" s="363"/>
      <c r="T31" s="363"/>
      <c r="U31" s="363"/>
      <c r="V31" s="387" t="s">
        <v>382</v>
      </c>
      <c r="W31" s="369"/>
      <c r="X31" s="369"/>
      <c r="Y31" s="369"/>
      <c r="Z31" s="369"/>
      <c r="AA31" s="366"/>
      <c r="AB31" s="387" t="s">
        <v>381</v>
      </c>
      <c r="AC31" s="369"/>
      <c r="AD31" s="369"/>
      <c r="AE31" s="369"/>
      <c r="AF31" s="369"/>
      <c r="AG31" s="369"/>
      <c r="AH31" s="369"/>
      <c r="AI31" s="366"/>
      <c r="AJ31" s="388" t="s">
        <v>380</v>
      </c>
      <c r="AL31" s="387" t="s">
        <v>380</v>
      </c>
      <c r="AM31" s="366"/>
    </row>
    <row r="32" spans="2:39" ht="13.45" customHeight="1">
      <c r="B32" s="386" t="s">
        <v>379</v>
      </c>
      <c r="C32" s="363"/>
      <c r="D32" s="363"/>
      <c r="E32" s="363"/>
      <c r="F32" s="363"/>
      <c r="G32" s="363"/>
      <c r="H32" s="363"/>
      <c r="I32" s="363"/>
      <c r="J32" s="363"/>
      <c r="K32" s="363"/>
      <c r="L32" s="363"/>
      <c r="M32" s="363"/>
      <c r="N32" s="363"/>
      <c r="O32" s="363"/>
      <c r="P32" s="363"/>
      <c r="Q32" s="363"/>
      <c r="R32" s="363"/>
      <c r="S32" s="363"/>
      <c r="T32" s="363"/>
      <c r="U32" s="363"/>
      <c r="V32" s="363"/>
      <c r="W32" s="363"/>
      <c r="X32" s="363"/>
      <c r="Y32" s="363"/>
      <c r="Z32" s="363"/>
      <c r="AA32" s="363"/>
      <c r="AB32" s="363"/>
      <c r="AC32" s="363"/>
      <c r="AD32" s="363"/>
      <c r="AE32" s="363"/>
      <c r="AF32" s="363"/>
      <c r="AG32" s="363"/>
      <c r="AH32" s="363"/>
      <c r="AI32" s="363"/>
      <c r="AJ32" s="363"/>
      <c r="AK32" s="363"/>
      <c r="AL32" s="363"/>
      <c r="AM32" s="363"/>
    </row>
    <row r="33" spans="2:39" ht="22.45">
      <c r="B33" s="383" t="s">
        <v>357</v>
      </c>
      <c r="C33" s="361"/>
      <c r="D33" s="361"/>
      <c r="E33" s="361"/>
      <c r="F33" s="361"/>
      <c r="G33" s="361"/>
      <c r="H33" s="361"/>
      <c r="I33" s="361"/>
      <c r="J33" s="382"/>
      <c r="K33" s="383" t="s">
        <v>357</v>
      </c>
      <c r="L33" s="361"/>
      <c r="M33" s="361"/>
      <c r="N33" s="361"/>
      <c r="O33" s="382"/>
      <c r="P33" s="383" t="s">
        <v>357</v>
      </c>
      <c r="Q33" s="361"/>
      <c r="R33" s="361"/>
      <c r="S33" s="361"/>
      <c r="T33" s="361"/>
      <c r="U33" s="382"/>
      <c r="V33" s="385" t="s">
        <v>378</v>
      </c>
      <c r="W33" s="369"/>
      <c r="X33" s="369"/>
      <c r="Y33" s="369"/>
      <c r="Z33" s="369"/>
      <c r="AA33" s="369"/>
      <c r="AB33" s="369"/>
      <c r="AC33" s="369"/>
      <c r="AD33" s="369"/>
      <c r="AE33" s="369"/>
      <c r="AF33" s="369"/>
      <c r="AG33" s="369"/>
      <c r="AH33" s="369"/>
      <c r="AI33" s="366"/>
      <c r="AJ33" s="384" t="s">
        <v>377</v>
      </c>
      <c r="AL33" s="383" t="s">
        <v>325</v>
      </c>
      <c r="AM33" s="382"/>
    </row>
    <row r="34" spans="2:39" ht="43.5">
      <c r="B34" s="381" t="s">
        <v>376</v>
      </c>
      <c r="C34" s="377"/>
      <c r="D34" s="377"/>
      <c r="E34" s="377"/>
      <c r="F34" s="377"/>
      <c r="G34" s="377"/>
      <c r="H34" s="377"/>
      <c r="I34" s="377"/>
      <c r="J34" s="374"/>
      <c r="K34" s="381" t="s">
        <v>375</v>
      </c>
      <c r="L34" s="377"/>
      <c r="M34" s="377"/>
      <c r="N34" s="377"/>
      <c r="O34" s="374"/>
      <c r="P34" s="381" t="s">
        <v>19</v>
      </c>
      <c r="Q34" s="377"/>
      <c r="R34" s="377"/>
      <c r="S34" s="377"/>
      <c r="T34" s="377"/>
      <c r="U34" s="374"/>
      <c r="V34" s="381" t="s">
        <v>374</v>
      </c>
      <c r="W34" s="377"/>
      <c r="X34" s="377"/>
      <c r="Y34" s="377"/>
      <c r="Z34" s="377"/>
      <c r="AA34" s="374"/>
      <c r="AB34" s="381" t="s">
        <v>373</v>
      </c>
      <c r="AC34" s="377"/>
      <c r="AD34" s="377"/>
      <c r="AE34" s="377"/>
      <c r="AF34" s="377"/>
      <c r="AG34" s="377"/>
      <c r="AH34" s="377"/>
      <c r="AI34" s="374"/>
      <c r="AJ34" s="380" t="s">
        <v>372</v>
      </c>
      <c r="AL34" s="379" t="s">
        <v>357</v>
      </c>
      <c r="AM34" s="374"/>
    </row>
    <row r="35" spans="2:39">
      <c r="B35" s="378" t="s">
        <v>176</v>
      </c>
      <c r="C35" s="377"/>
      <c r="D35" s="377"/>
      <c r="E35" s="377"/>
      <c r="F35" s="377"/>
      <c r="G35" s="377"/>
      <c r="H35" s="377"/>
      <c r="I35" s="377"/>
      <c r="J35" s="374"/>
      <c r="K35" s="378" t="s">
        <v>159</v>
      </c>
      <c r="L35" s="377"/>
      <c r="M35" s="377"/>
      <c r="N35" s="377"/>
      <c r="O35" s="374"/>
      <c r="P35" s="375" t="s">
        <v>131</v>
      </c>
      <c r="Q35" s="377"/>
      <c r="R35" s="377"/>
      <c r="S35" s="377"/>
      <c r="T35" s="377"/>
      <c r="U35" s="374"/>
      <c r="V35" s="375" t="s">
        <v>128</v>
      </c>
      <c r="W35" s="377"/>
      <c r="X35" s="377"/>
      <c r="Y35" s="377"/>
      <c r="Z35" s="377"/>
      <c r="AA35" s="374"/>
      <c r="AB35" s="375" t="s">
        <v>121</v>
      </c>
      <c r="AC35" s="377"/>
      <c r="AD35" s="377"/>
      <c r="AE35" s="377"/>
      <c r="AF35" s="377"/>
      <c r="AG35" s="377"/>
      <c r="AH35" s="377"/>
      <c r="AI35" s="374"/>
      <c r="AJ35" s="376" t="s">
        <v>371</v>
      </c>
      <c r="AL35" s="375" t="s">
        <v>370</v>
      </c>
      <c r="AM35" s="374"/>
    </row>
    <row r="36" spans="2:39">
      <c r="B36" s="373" t="s">
        <v>159</v>
      </c>
      <c r="C36" s="369"/>
      <c r="D36" s="369"/>
      <c r="E36" s="366"/>
      <c r="F36" s="372"/>
      <c r="G36" s="372"/>
      <c r="H36" s="372"/>
      <c r="I36" s="372"/>
      <c r="J36" s="372"/>
      <c r="K36" s="371" t="s">
        <v>369</v>
      </c>
      <c r="L36" s="369"/>
      <c r="M36" s="369"/>
      <c r="N36" s="369"/>
      <c r="O36" s="366"/>
      <c r="P36" s="370">
        <v>1</v>
      </c>
      <c r="Q36" s="369"/>
      <c r="R36" s="369"/>
      <c r="S36" s="369"/>
      <c r="T36" s="369"/>
      <c r="U36" s="366"/>
      <c r="V36" s="367">
        <v>572500</v>
      </c>
      <c r="W36" s="369"/>
      <c r="X36" s="369"/>
      <c r="Y36" s="369"/>
      <c r="Z36" s="369"/>
      <c r="AA36" s="366"/>
      <c r="AB36" s="367">
        <v>433900</v>
      </c>
      <c r="AC36" s="369"/>
      <c r="AD36" s="369"/>
      <c r="AE36" s="369"/>
      <c r="AF36" s="369"/>
      <c r="AG36" s="369"/>
      <c r="AH36" s="369"/>
      <c r="AI36" s="366"/>
      <c r="AJ36" s="368">
        <v>431000</v>
      </c>
      <c r="AL36" s="367">
        <v>425732.39</v>
      </c>
      <c r="AM36" s="366"/>
    </row>
    <row r="37" spans="2:39">
      <c r="B37" s="373" t="s">
        <v>159</v>
      </c>
      <c r="C37" s="369"/>
      <c r="D37" s="369"/>
      <c r="E37" s="366"/>
      <c r="F37" s="372" t="s">
        <v>176</v>
      </c>
      <c r="G37" s="372"/>
      <c r="H37" s="372"/>
      <c r="I37" s="372"/>
      <c r="J37" s="372"/>
      <c r="K37" s="371" t="s">
        <v>368</v>
      </c>
      <c r="L37" s="369"/>
      <c r="M37" s="369"/>
      <c r="N37" s="369"/>
      <c r="O37" s="366"/>
      <c r="P37" s="370">
        <v>2</v>
      </c>
      <c r="Q37" s="369"/>
      <c r="R37" s="369"/>
      <c r="S37" s="369"/>
      <c r="T37" s="369"/>
      <c r="U37" s="366"/>
      <c r="V37" s="367">
        <v>551800</v>
      </c>
      <c r="W37" s="369"/>
      <c r="X37" s="369"/>
      <c r="Y37" s="369"/>
      <c r="Z37" s="369"/>
      <c r="AA37" s="366"/>
      <c r="AB37" s="367">
        <v>420300</v>
      </c>
      <c r="AC37" s="369"/>
      <c r="AD37" s="369"/>
      <c r="AE37" s="369"/>
      <c r="AF37" s="369"/>
      <c r="AG37" s="369"/>
      <c r="AH37" s="369"/>
      <c r="AI37" s="366"/>
      <c r="AJ37" s="368">
        <v>419200</v>
      </c>
      <c r="AL37" s="367">
        <v>414376.89</v>
      </c>
      <c r="AM37" s="366"/>
    </row>
    <row r="38" spans="2:39">
      <c r="B38" s="373" t="s">
        <v>159</v>
      </c>
      <c r="C38" s="369"/>
      <c r="D38" s="369"/>
      <c r="E38" s="366"/>
      <c r="F38" s="372" t="s">
        <v>176</v>
      </c>
      <c r="G38" s="372" t="s">
        <v>176</v>
      </c>
      <c r="H38" s="372"/>
      <c r="I38" s="372"/>
      <c r="J38" s="372"/>
      <c r="K38" s="371" t="s">
        <v>367</v>
      </c>
      <c r="L38" s="369"/>
      <c r="M38" s="369"/>
      <c r="N38" s="369"/>
      <c r="O38" s="366"/>
      <c r="P38" s="370">
        <v>3</v>
      </c>
      <c r="Q38" s="369"/>
      <c r="R38" s="369"/>
      <c r="S38" s="369"/>
      <c r="T38" s="369"/>
      <c r="U38" s="366"/>
      <c r="V38" s="367">
        <v>421300</v>
      </c>
      <c r="W38" s="369"/>
      <c r="X38" s="369"/>
      <c r="Y38" s="369"/>
      <c r="Z38" s="369"/>
      <c r="AA38" s="366"/>
      <c r="AB38" s="367">
        <v>321000</v>
      </c>
      <c r="AC38" s="369"/>
      <c r="AD38" s="369"/>
      <c r="AE38" s="369"/>
      <c r="AF38" s="369"/>
      <c r="AG38" s="369"/>
      <c r="AH38" s="369"/>
      <c r="AI38" s="366"/>
      <c r="AJ38" s="368">
        <v>319900</v>
      </c>
      <c r="AL38" s="367">
        <v>317804.42</v>
      </c>
      <c r="AM38" s="366"/>
    </row>
    <row r="39" spans="2:39">
      <c r="B39" s="373" t="s">
        <v>159</v>
      </c>
      <c r="C39" s="369"/>
      <c r="D39" s="369"/>
      <c r="E39" s="366"/>
      <c r="F39" s="372" t="s">
        <v>176</v>
      </c>
      <c r="G39" s="372" t="s">
        <v>176</v>
      </c>
      <c r="H39" s="372" t="s">
        <v>176</v>
      </c>
      <c r="I39" s="372"/>
      <c r="J39" s="372"/>
      <c r="K39" s="371" t="s">
        <v>367</v>
      </c>
      <c r="L39" s="369"/>
      <c r="M39" s="369"/>
      <c r="N39" s="369"/>
      <c r="O39" s="366"/>
      <c r="P39" s="370">
        <v>4</v>
      </c>
      <c r="Q39" s="369"/>
      <c r="R39" s="369"/>
      <c r="S39" s="369"/>
      <c r="T39" s="369"/>
      <c r="U39" s="366"/>
      <c r="V39" s="367">
        <v>421300</v>
      </c>
      <c r="W39" s="369"/>
      <c r="X39" s="369"/>
      <c r="Y39" s="369"/>
      <c r="Z39" s="369"/>
      <c r="AA39" s="366"/>
      <c r="AB39" s="367">
        <v>321000</v>
      </c>
      <c r="AC39" s="369"/>
      <c r="AD39" s="369"/>
      <c r="AE39" s="369"/>
      <c r="AF39" s="369"/>
      <c r="AG39" s="369"/>
      <c r="AH39" s="369"/>
      <c r="AI39" s="366"/>
      <c r="AJ39" s="368">
        <v>319900</v>
      </c>
      <c r="AL39" s="367">
        <v>317804.42</v>
      </c>
      <c r="AM39" s="366"/>
    </row>
    <row r="40" spans="2:39">
      <c r="B40" s="373" t="s">
        <v>159</v>
      </c>
      <c r="C40" s="369"/>
      <c r="D40" s="369"/>
      <c r="E40" s="366"/>
      <c r="F40" s="372" t="s">
        <v>176</v>
      </c>
      <c r="G40" s="372" t="s">
        <v>176</v>
      </c>
      <c r="H40" s="372" t="s">
        <v>176</v>
      </c>
      <c r="I40" s="372" t="s">
        <v>176</v>
      </c>
      <c r="J40" s="372"/>
      <c r="K40" s="371" t="s">
        <v>367</v>
      </c>
      <c r="L40" s="369"/>
      <c r="M40" s="369"/>
      <c r="N40" s="369"/>
      <c r="O40" s="366"/>
      <c r="P40" s="370">
        <v>5</v>
      </c>
      <c r="Q40" s="369"/>
      <c r="R40" s="369"/>
      <c r="S40" s="369"/>
      <c r="T40" s="369"/>
      <c r="U40" s="366"/>
      <c r="V40" s="367">
        <v>421300</v>
      </c>
      <c r="W40" s="369"/>
      <c r="X40" s="369"/>
      <c r="Y40" s="369"/>
      <c r="Z40" s="369"/>
      <c r="AA40" s="366"/>
      <c r="AB40" s="367">
        <v>321000</v>
      </c>
      <c r="AC40" s="369"/>
      <c r="AD40" s="369"/>
      <c r="AE40" s="369"/>
      <c r="AF40" s="369"/>
      <c r="AG40" s="369"/>
      <c r="AH40" s="369"/>
      <c r="AI40" s="366"/>
      <c r="AJ40" s="368">
        <v>319900</v>
      </c>
      <c r="AL40" s="367">
        <v>317804.42</v>
      </c>
      <c r="AM40" s="366"/>
    </row>
    <row r="41" spans="2:39">
      <c r="B41" s="373" t="s">
        <v>159</v>
      </c>
      <c r="C41" s="369"/>
      <c r="D41" s="369"/>
      <c r="E41" s="366"/>
      <c r="F41" s="372" t="s">
        <v>176</v>
      </c>
      <c r="G41" s="372" t="s">
        <v>176</v>
      </c>
      <c r="H41" s="372" t="s">
        <v>176</v>
      </c>
      <c r="I41" s="372" t="s">
        <v>176</v>
      </c>
      <c r="J41" s="372" t="s">
        <v>176</v>
      </c>
      <c r="K41" s="371" t="s">
        <v>366</v>
      </c>
      <c r="L41" s="369"/>
      <c r="M41" s="369"/>
      <c r="N41" s="369"/>
      <c r="O41" s="366"/>
      <c r="P41" s="370">
        <v>6</v>
      </c>
      <c r="Q41" s="369"/>
      <c r="R41" s="369"/>
      <c r="S41" s="369"/>
      <c r="T41" s="369"/>
      <c r="U41" s="366"/>
      <c r="V41" s="367">
        <v>421300</v>
      </c>
      <c r="W41" s="369"/>
      <c r="X41" s="369"/>
      <c r="Y41" s="369"/>
      <c r="Z41" s="369"/>
      <c r="AA41" s="366"/>
      <c r="AB41" s="367">
        <v>321000</v>
      </c>
      <c r="AC41" s="369"/>
      <c r="AD41" s="369"/>
      <c r="AE41" s="369"/>
      <c r="AF41" s="369"/>
      <c r="AG41" s="369"/>
      <c r="AH41" s="369"/>
      <c r="AI41" s="366"/>
      <c r="AJ41" s="368">
        <v>319900</v>
      </c>
      <c r="AL41" s="367">
        <v>317804.42</v>
      </c>
      <c r="AM41" s="366"/>
    </row>
    <row r="42" spans="2:39">
      <c r="B42" s="373" t="s">
        <v>159</v>
      </c>
      <c r="C42" s="369"/>
      <c r="D42" s="369"/>
      <c r="E42" s="366"/>
      <c r="F42" s="372" t="s">
        <v>176</v>
      </c>
      <c r="G42" s="372" t="s">
        <v>159</v>
      </c>
      <c r="H42" s="372"/>
      <c r="I42" s="372"/>
      <c r="J42" s="372"/>
      <c r="K42" s="371" t="s">
        <v>364</v>
      </c>
      <c r="L42" s="369"/>
      <c r="M42" s="369"/>
      <c r="N42" s="369"/>
      <c r="O42" s="366"/>
      <c r="P42" s="370">
        <v>8</v>
      </c>
      <c r="Q42" s="369"/>
      <c r="R42" s="369"/>
      <c r="S42" s="369"/>
      <c r="T42" s="369"/>
      <c r="U42" s="366"/>
      <c r="V42" s="367">
        <v>130500</v>
      </c>
      <c r="W42" s="369"/>
      <c r="X42" s="369"/>
      <c r="Y42" s="369"/>
      <c r="Z42" s="369"/>
      <c r="AA42" s="366"/>
      <c r="AB42" s="367">
        <v>99300</v>
      </c>
      <c r="AC42" s="369"/>
      <c r="AD42" s="369"/>
      <c r="AE42" s="369"/>
      <c r="AF42" s="369"/>
      <c r="AG42" s="369"/>
      <c r="AH42" s="369"/>
      <c r="AI42" s="366"/>
      <c r="AJ42" s="368">
        <v>99300</v>
      </c>
      <c r="AL42" s="367">
        <v>96572.47</v>
      </c>
      <c r="AM42" s="366"/>
    </row>
    <row r="43" spans="2:39">
      <c r="B43" s="373" t="s">
        <v>159</v>
      </c>
      <c r="C43" s="369"/>
      <c r="D43" s="369"/>
      <c r="E43" s="366"/>
      <c r="F43" s="372" t="s">
        <v>176</v>
      </c>
      <c r="G43" s="372" t="s">
        <v>159</v>
      </c>
      <c r="H43" s="372" t="s">
        <v>176</v>
      </c>
      <c r="I43" s="372"/>
      <c r="J43" s="372"/>
      <c r="K43" s="371" t="s">
        <v>365</v>
      </c>
      <c r="L43" s="369"/>
      <c r="M43" s="369"/>
      <c r="N43" s="369"/>
      <c r="O43" s="366"/>
      <c r="P43" s="370">
        <v>9</v>
      </c>
      <c r="Q43" s="369"/>
      <c r="R43" s="369"/>
      <c r="S43" s="369"/>
      <c r="T43" s="369"/>
      <c r="U43" s="366"/>
      <c r="V43" s="367">
        <v>130500</v>
      </c>
      <c r="W43" s="369"/>
      <c r="X43" s="369"/>
      <c r="Y43" s="369"/>
      <c r="Z43" s="369"/>
      <c r="AA43" s="366"/>
      <c r="AB43" s="367">
        <v>99300</v>
      </c>
      <c r="AC43" s="369"/>
      <c r="AD43" s="369"/>
      <c r="AE43" s="369"/>
      <c r="AF43" s="369"/>
      <c r="AG43" s="369"/>
      <c r="AH43" s="369"/>
      <c r="AI43" s="366"/>
      <c r="AJ43" s="368">
        <v>99300</v>
      </c>
      <c r="AL43" s="367">
        <v>96572.47</v>
      </c>
      <c r="AM43" s="366"/>
    </row>
    <row r="44" spans="2:39">
      <c r="B44" s="373" t="s">
        <v>159</v>
      </c>
      <c r="C44" s="369"/>
      <c r="D44" s="369"/>
      <c r="E44" s="366"/>
      <c r="F44" s="372" t="s">
        <v>176</v>
      </c>
      <c r="G44" s="372" t="s">
        <v>159</v>
      </c>
      <c r="H44" s="372" t="s">
        <v>176</v>
      </c>
      <c r="I44" s="372" t="s">
        <v>176</v>
      </c>
      <c r="J44" s="372"/>
      <c r="K44" s="371" t="s">
        <v>365</v>
      </c>
      <c r="L44" s="369"/>
      <c r="M44" s="369"/>
      <c r="N44" s="369"/>
      <c r="O44" s="366"/>
      <c r="P44" s="370">
        <v>10</v>
      </c>
      <c r="Q44" s="369"/>
      <c r="R44" s="369"/>
      <c r="S44" s="369"/>
      <c r="T44" s="369"/>
      <c r="U44" s="366"/>
      <c r="V44" s="367">
        <v>130500</v>
      </c>
      <c r="W44" s="369"/>
      <c r="X44" s="369"/>
      <c r="Y44" s="369"/>
      <c r="Z44" s="369"/>
      <c r="AA44" s="366"/>
      <c r="AB44" s="367">
        <v>99300</v>
      </c>
      <c r="AC44" s="369"/>
      <c r="AD44" s="369"/>
      <c r="AE44" s="369"/>
      <c r="AF44" s="369"/>
      <c r="AG44" s="369"/>
      <c r="AH44" s="369"/>
      <c r="AI44" s="366"/>
      <c r="AJ44" s="368">
        <v>99300</v>
      </c>
      <c r="AL44" s="367">
        <v>96572.47</v>
      </c>
      <c r="AM44" s="366"/>
    </row>
    <row r="45" spans="2:39">
      <c r="B45" s="373" t="s">
        <v>159</v>
      </c>
      <c r="C45" s="369"/>
      <c r="D45" s="369"/>
      <c r="E45" s="366"/>
      <c r="F45" s="372" t="s">
        <v>176</v>
      </c>
      <c r="G45" s="372" t="s">
        <v>159</v>
      </c>
      <c r="H45" s="372" t="s">
        <v>176</v>
      </c>
      <c r="I45" s="372" t="s">
        <v>176</v>
      </c>
      <c r="J45" s="372" t="s">
        <v>176</v>
      </c>
      <c r="K45" s="371" t="s">
        <v>364</v>
      </c>
      <c r="L45" s="369"/>
      <c r="M45" s="369"/>
      <c r="N45" s="369"/>
      <c r="O45" s="366"/>
      <c r="P45" s="370">
        <v>11</v>
      </c>
      <c r="Q45" s="369"/>
      <c r="R45" s="369"/>
      <c r="S45" s="369"/>
      <c r="T45" s="369"/>
      <c r="U45" s="366"/>
      <c r="V45" s="367">
        <v>130500</v>
      </c>
      <c r="W45" s="369"/>
      <c r="X45" s="369"/>
      <c r="Y45" s="369"/>
      <c r="Z45" s="369"/>
      <c r="AA45" s="366"/>
      <c r="AB45" s="367">
        <v>99300</v>
      </c>
      <c r="AC45" s="369"/>
      <c r="AD45" s="369"/>
      <c r="AE45" s="369"/>
      <c r="AF45" s="369"/>
      <c r="AG45" s="369"/>
      <c r="AH45" s="369"/>
      <c r="AI45" s="366"/>
      <c r="AJ45" s="368">
        <v>99300</v>
      </c>
      <c r="AL45" s="367">
        <v>96572.47</v>
      </c>
      <c r="AM45" s="366"/>
    </row>
    <row r="46" spans="2:39">
      <c r="B46" s="373" t="s">
        <v>159</v>
      </c>
      <c r="C46" s="369"/>
      <c r="D46" s="369"/>
      <c r="E46" s="366"/>
      <c r="F46" s="372" t="s">
        <v>159</v>
      </c>
      <c r="G46" s="372"/>
      <c r="H46" s="372"/>
      <c r="I46" s="372"/>
      <c r="J46" s="372"/>
      <c r="K46" s="371" t="s">
        <v>363</v>
      </c>
      <c r="L46" s="369"/>
      <c r="M46" s="369"/>
      <c r="N46" s="369"/>
      <c r="O46" s="366"/>
      <c r="P46" s="370">
        <v>12</v>
      </c>
      <c r="Q46" s="369"/>
      <c r="R46" s="369"/>
      <c r="S46" s="369"/>
      <c r="T46" s="369"/>
      <c r="U46" s="366"/>
      <c r="V46" s="367">
        <v>20700</v>
      </c>
      <c r="W46" s="369"/>
      <c r="X46" s="369"/>
      <c r="Y46" s="369"/>
      <c r="Z46" s="369"/>
      <c r="AA46" s="366"/>
      <c r="AB46" s="367">
        <v>13600</v>
      </c>
      <c r="AC46" s="369"/>
      <c r="AD46" s="369"/>
      <c r="AE46" s="369"/>
      <c r="AF46" s="369"/>
      <c r="AG46" s="369"/>
      <c r="AH46" s="369"/>
      <c r="AI46" s="366"/>
      <c r="AJ46" s="368">
        <v>11800</v>
      </c>
      <c r="AL46" s="367">
        <v>11355.5</v>
      </c>
      <c r="AM46" s="366"/>
    </row>
    <row r="47" spans="2:39">
      <c r="B47" s="373" t="s">
        <v>159</v>
      </c>
      <c r="C47" s="369"/>
      <c r="D47" s="369"/>
      <c r="E47" s="366"/>
      <c r="F47" s="372" t="s">
        <v>159</v>
      </c>
      <c r="G47" s="372" t="s">
        <v>176</v>
      </c>
      <c r="H47" s="372"/>
      <c r="I47" s="372"/>
      <c r="J47" s="372"/>
      <c r="K47" s="371" t="s">
        <v>363</v>
      </c>
      <c r="L47" s="369"/>
      <c r="M47" s="369"/>
      <c r="N47" s="369"/>
      <c r="O47" s="366"/>
      <c r="P47" s="370">
        <v>13</v>
      </c>
      <c r="Q47" s="369"/>
      <c r="R47" s="369"/>
      <c r="S47" s="369"/>
      <c r="T47" s="369"/>
      <c r="U47" s="366"/>
      <c r="V47" s="367">
        <v>20700</v>
      </c>
      <c r="W47" s="369"/>
      <c r="X47" s="369"/>
      <c r="Y47" s="369"/>
      <c r="Z47" s="369"/>
      <c r="AA47" s="366"/>
      <c r="AB47" s="367">
        <v>13600</v>
      </c>
      <c r="AC47" s="369"/>
      <c r="AD47" s="369"/>
      <c r="AE47" s="369"/>
      <c r="AF47" s="369"/>
      <c r="AG47" s="369"/>
      <c r="AH47" s="369"/>
      <c r="AI47" s="366"/>
      <c r="AJ47" s="368">
        <v>11800</v>
      </c>
      <c r="AL47" s="367">
        <v>11355.5</v>
      </c>
      <c r="AM47" s="366"/>
    </row>
    <row r="48" spans="2:39">
      <c r="B48" s="373" t="s">
        <v>159</v>
      </c>
      <c r="C48" s="369"/>
      <c r="D48" s="369"/>
      <c r="E48" s="366"/>
      <c r="F48" s="372" t="s">
        <v>159</v>
      </c>
      <c r="G48" s="372" t="s">
        <v>176</v>
      </c>
      <c r="H48" s="372" t="s">
        <v>176</v>
      </c>
      <c r="I48" s="372"/>
      <c r="J48" s="372"/>
      <c r="K48" s="371" t="s">
        <v>363</v>
      </c>
      <c r="L48" s="369"/>
      <c r="M48" s="369"/>
      <c r="N48" s="369"/>
      <c r="O48" s="366"/>
      <c r="P48" s="370">
        <v>14</v>
      </c>
      <c r="Q48" s="369"/>
      <c r="R48" s="369"/>
      <c r="S48" s="369"/>
      <c r="T48" s="369"/>
      <c r="U48" s="366"/>
      <c r="V48" s="367">
        <v>20700</v>
      </c>
      <c r="W48" s="369"/>
      <c r="X48" s="369"/>
      <c r="Y48" s="369"/>
      <c r="Z48" s="369"/>
      <c r="AA48" s="366"/>
      <c r="AB48" s="367">
        <v>13600</v>
      </c>
      <c r="AC48" s="369"/>
      <c r="AD48" s="369"/>
      <c r="AE48" s="369"/>
      <c r="AF48" s="369"/>
      <c r="AG48" s="369"/>
      <c r="AH48" s="369"/>
      <c r="AI48" s="366"/>
      <c r="AJ48" s="368">
        <v>11800</v>
      </c>
      <c r="AL48" s="367">
        <v>11355.5</v>
      </c>
      <c r="AM48" s="366"/>
    </row>
    <row r="49" spans="2:42">
      <c r="B49" s="373" t="s">
        <v>159</v>
      </c>
      <c r="C49" s="369"/>
      <c r="D49" s="369"/>
      <c r="E49" s="366"/>
      <c r="F49" s="372" t="s">
        <v>159</v>
      </c>
      <c r="G49" s="372" t="s">
        <v>176</v>
      </c>
      <c r="H49" s="372" t="s">
        <v>176</v>
      </c>
      <c r="I49" s="372" t="s">
        <v>176</v>
      </c>
      <c r="J49" s="372"/>
      <c r="K49" s="371" t="s">
        <v>363</v>
      </c>
      <c r="L49" s="369"/>
      <c r="M49" s="369"/>
      <c r="N49" s="369"/>
      <c r="O49" s="366"/>
      <c r="P49" s="370">
        <v>15</v>
      </c>
      <c r="Q49" s="369"/>
      <c r="R49" s="369"/>
      <c r="S49" s="369"/>
      <c r="T49" s="369"/>
      <c r="U49" s="366"/>
      <c r="V49" s="367">
        <v>20700</v>
      </c>
      <c r="W49" s="369"/>
      <c r="X49" s="369"/>
      <c r="Y49" s="369"/>
      <c r="Z49" s="369"/>
      <c r="AA49" s="366"/>
      <c r="AB49" s="367">
        <v>13600</v>
      </c>
      <c r="AC49" s="369"/>
      <c r="AD49" s="369"/>
      <c r="AE49" s="369"/>
      <c r="AF49" s="369"/>
      <c r="AG49" s="369"/>
      <c r="AH49" s="369"/>
      <c r="AI49" s="366"/>
      <c r="AJ49" s="368">
        <v>11800</v>
      </c>
      <c r="AL49" s="367">
        <v>11355.5</v>
      </c>
      <c r="AM49" s="366"/>
    </row>
    <row r="50" spans="2:42">
      <c r="B50" s="373" t="s">
        <v>159</v>
      </c>
      <c r="C50" s="369"/>
      <c r="D50" s="369"/>
      <c r="E50" s="366"/>
      <c r="F50" s="372" t="s">
        <v>159</v>
      </c>
      <c r="G50" s="372" t="s">
        <v>176</v>
      </c>
      <c r="H50" s="372" t="s">
        <v>176</v>
      </c>
      <c r="I50" s="372" t="s">
        <v>176</v>
      </c>
      <c r="J50" s="372" t="s">
        <v>121</v>
      </c>
      <c r="K50" s="371" t="s">
        <v>414</v>
      </c>
      <c r="L50" s="369"/>
      <c r="M50" s="369"/>
      <c r="N50" s="369"/>
      <c r="O50" s="366"/>
      <c r="P50" s="370">
        <v>18</v>
      </c>
      <c r="Q50" s="369"/>
      <c r="R50" s="369"/>
      <c r="S50" s="369"/>
      <c r="T50" s="369"/>
      <c r="U50" s="366"/>
      <c r="V50" s="367">
        <v>400</v>
      </c>
      <c r="W50" s="369"/>
      <c r="X50" s="369"/>
      <c r="Y50" s="369"/>
      <c r="Z50" s="369"/>
      <c r="AA50" s="366"/>
      <c r="AB50" s="367">
        <v>300</v>
      </c>
      <c r="AC50" s="369"/>
      <c r="AD50" s="369"/>
      <c r="AE50" s="369"/>
      <c r="AF50" s="369"/>
      <c r="AG50" s="369"/>
      <c r="AH50" s="369"/>
      <c r="AI50" s="366"/>
      <c r="AJ50" s="368">
        <v>300</v>
      </c>
      <c r="AL50" s="367">
        <v>255.44</v>
      </c>
      <c r="AM50" s="366"/>
    </row>
    <row r="51" spans="2:42">
      <c r="B51" s="373" t="s">
        <v>159</v>
      </c>
      <c r="C51" s="369"/>
      <c r="D51" s="369"/>
      <c r="E51" s="366"/>
      <c r="F51" s="372" t="s">
        <v>159</v>
      </c>
      <c r="G51" s="372" t="s">
        <v>176</v>
      </c>
      <c r="H51" s="372" t="s">
        <v>176</v>
      </c>
      <c r="I51" s="372" t="s">
        <v>176</v>
      </c>
      <c r="J51" s="372" t="s">
        <v>413</v>
      </c>
      <c r="K51" s="371" t="s">
        <v>412</v>
      </c>
      <c r="L51" s="369"/>
      <c r="M51" s="369"/>
      <c r="N51" s="369"/>
      <c r="O51" s="366"/>
      <c r="P51" s="370">
        <v>26</v>
      </c>
      <c r="Q51" s="369"/>
      <c r="R51" s="369"/>
      <c r="S51" s="369"/>
      <c r="T51" s="369"/>
      <c r="U51" s="366"/>
      <c r="V51" s="367">
        <v>700</v>
      </c>
      <c r="W51" s="369"/>
      <c r="X51" s="369"/>
      <c r="Y51" s="369"/>
      <c r="Z51" s="369"/>
      <c r="AA51" s="366"/>
      <c r="AB51" s="367">
        <v>500</v>
      </c>
      <c r="AC51" s="369"/>
      <c r="AD51" s="369"/>
      <c r="AE51" s="369"/>
      <c r="AF51" s="369"/>
      <c r="AG51" s="369"/>
      <c r="AH51" s="369"/>
      <c r="AI51" s="366"/>
      <c r="AJ51" s="368">
        <v>500</v>
      </c>
      <c r="AL51" s="367">
        <v>488.31</v>
      </c>
      <c r="AM51" s="366"/>
    </row>
    <row r="52" spans="2:42">
      <c r="B52" s="373" t="s">
        <v>159</v>
      </c>
      <c r="C52" s="369"/>
      <c r="D52" s="369"/>
      <c r="E52" s="366"/>
      <c r="F52" s="372" t="s">
        <v>159</v>
      </c>
      <c r="G52" s="372" t="s">
        <v>176</v>
      </c>
      <c r="H52" s="372" t="s">
        <v>176</v>
      </c>
      <c r="I52" s="372" t="s">
        <v>176</v>
      </c>
      <c r="J52" s="372" t="s">
        <v>411</v>
      </c>
      <c r="K52" s="371" t="s">
        <v>410</v>
      </c>
      <c r="L52" s="369"/>
      <c r="M52" s="369"/>
      <c r="N52" s="369"/>
      <c r="O52" s="366"/>
      <c r="P52" s="370">
        <v>27</v>
      </c>
      <c r="Q52" s="369"/>
      <c r="R52" s="369"/>
      <c r="S52" s="369"/>
      <c r="T52" s="369"/>
      <c r="U52" s="366"/>
      <c r="V52" s="367">
        <v>200</v>
      </c>
      <c r="W52" s="369"/>
      <c r="X52" s="369"/>
      <c r="Y52" s="369"/>
      <c r="Z52" s="369"/>
      <c r="AA52" s="366"/>
      <c r="AB52" s="367">
        <v>200</v>
      </c>
      <c r="AC52" s="369"/>
      <c r="AD52" s="369"/>
      <c r="AE52" s="369"/>
      <c r="AF52" s="369"/>
      <c r="AG52" s="369"/>
      <c r="AH52" s="369"/>
      <c r="AI52" s="366"/>
      <c r="AJ52" s="368">
        <v>100</v>
      </c>
      <c r="AL52" s="367">
        <v>128</v>
      </c>
      <c r="AM52" s="366"/>
    </row>
    <row r="53" spans="2:42">
      <c r="B53" s="373" t="s">
        <v>159</v>
      </c>
      <c r="C53" s="369"/>
      <c r="D53" s="369"/>
      <c r="E53" s="366"/>
      <c r="F53" s="372" t="s">
        <v>159</v>
      </c>
      <c r="G53" s="372" t="s">
        <v>176</v>
      </c>
      <c r="H53" s="372" t="s">
        <v>176</v>
      </c>
      <c r="I53" s="372" t="s">
        <v>176</v>
      </c>
      <c r="J53" s="372" t="s">
        <v>409</v>
      </c>
      <c r="K53" s="371" t="s">
        <v>408</v>
      </c>
      <c r="L53" s="369"/>
      <c r="M53" s="369"/>
      <c r="N53" s="369"/>
      <c r="O53" s="366"/>
      <c r="P53" s="370">
        <v>30</v>
      </c>
      <c r="Q53" s="369"/>
      <c r="R53" s="369"/>
      <c r="S53" s="369"/>
      <c r="T53" s="369"/>
      <c r="U53" s="366"/>
      <c r="V53" s="367">
        <v>16400</v>
      </c>
      <c r="W53" s="369"/>
      <c r="X53" s="369"/>
      <c r="Y53" s="369"/>
      <c r="Z53" s="369"/>
      <c r="AA53" s="366"/>
      <c r="AB53" s="367">
        <v>10400</v>
      </c>
      <c r="AC53" s="369"/>
      <c r="AD53" s="369"/>
      <c r="AE53" s="369"/>
      <c r="AF53" s="369"/>
      <c r="AG53" s="369"/>
      <c r="AH53" s="369"/>
      <c r="AI53" s="366"/>
      <c r="AJ53" s="368">
        <v>9100</v>
      </c>
      <c r="AL53" s="367">
        <v>8765.92</v>
      </c>
      <c r="AM53" s="366"/>
    </row>
    <row r="54" spans="2:42">
      <c r="B54" s="373" t="s">
        <v>159</v>
      </c>
      <c r="C54" s="369"/>
      <c r="D54" s="369"/>
      <c r="E54" s="366"/>
      <c r="F54" s="372" t="s">
        <v>159</v>
      </c>
      <c r="G54" s="372" t="s">
        <v>176</v>
      </c>
      <c r="H54" s="372" t="s">
        <v>176</v>
      </c>
      <c r="I54" s="372" t="s">
        <v>176</v>
      </c>
      <c r="J54" s="372" t="s">
        <v>384</v>
      </c>
      <c r="K54" s="371" t="s">
        <v>399</v>
      </c>
      <c r="L54" s="369"/>
      <c r="M54" s="369"/>
      <c r="N54" s="369"/>
      <c r="O54" s="366"/>
      <c r="P54" s="370">
        <v>31</v>
      </c>
      <c r="Q54" s="369"/>
      <c r="R54" s="369"/>
      <c r="S54" s="369"/>
      <c r="T54" s="369"/>
      <c r="U54" s="366"/>
      <c r="V54" s="367">
        <v>3000</v>
      </c>
      <c r="W54" s="369"/>
      <c r="X54" s="369"/>
      <c r="Y54" s="369"/>
      <c r="Z54" s="369"/>
      <c r="AA54" s="366"/>
      <c r="AB54" s="367">
        <v>2200</v>
      </c>
      <c r="AC54" s="369"/>
      <c r="AD54" s="369"/>
      <c r="AE54" s="369"/>
      <c r="AF54" s="369"/>
      <c r="AG54" s="369"/>
      <c r="AH54" s="369"/>
      <c r="AI54" s="366"/>
      <c r="AJ54" s="368">
        <v>1800</v>
      </c>
      <c r="AL54" s="367">
        <v>1717.83</v>
      </c>
      <c r="AM54" s="366"/>
    </row>
    <row r="55" spans="2:42">
      <c r="B55" s="373"/>
      <c r="C55" s="369"/>
      <c r="D55" s="369"/>
      <c r="E55" s="366"/>
      <c r="F55" s="372"/>
      <c r="G55" s="372"/>
      <c r="H55" s="372"/>
      <c r="I55" s="372"/>
      <c r="J55" s="372"/>
      <c r="K55" s="371" t="s">
        <v>360</v>
      </c>
      <c r="L55" s="369"/>
      <c r="M55" s="369"/>
      <c r="N55" s="369"/>
      <c r="O55" s="366"/>
      <c r="P55" s="370">
        <v>307</v>
      </c>
      <c r="Q55" s="369"/>
      <c r="R55" s="369"/>
      <c r="S55" s="369"/>
      <c r="T55" s="369"/>
      <c r="U55" s="366"/>
      <c r="V55" s="367">
        <v>572500</v>
      </c>
      <c r="W55" s="369"/>
      <c r="X55" s="369"/>
      <c r="Y55" s="369"/>
      <c r="Z55" s="369"/>
      <c r="AA55" s="366"/>
      <c r="AB55" s="367">
        <v>433900</v>
      </c>
      <c r="AC55" s="369"/>
      <c r="AD55" s="369"/>
      <c r="AE55" s="369"/>
      <c r="AF55" s="369"/>
      <c r="AG55" s="369"/>
      <c r="AH55" s="369"/>
      <c r="AI55" s="366"/>
      <c r="AJ55" s="368">
        <v>431000</v>
      </c>
      <c r="AL55" s="367">
        <v>425732.39</v>
      </c>
      <c r="AM55" s="366"/>
    </row>
    <row r="56" spans="2:42" ht="0" hidden="1" customHeight="1"/>
    <row r="57" spans="2:42" ht="12.6" customHeight="1"/>
    <row r="58" spans="2:42" ht="17.149999999999999" customHeight="1">
      <c r="C58" s="365" t="s">
        <v>65</v>
      </c>
      <c r="D58" s="363"/>
      <c r="E58" s="363"/>
      <c r="F58" s="363"/>
      <c r="G58" s="363"/>
      <c r="H58" s="363"/>
      <c r="I58" s="363"/>
      <c r="J58" s="363"/>
      <c r="K58" s="363"/>
      <c r="L58" s="363"/>
      <c r="M58" s="363"/>
      <c r="N58" s="363"/>
      <c r="O58" s="363"/>
      <c r="P58" s="363"/>
      <c r="Q58" s="365" t="s">
        <v>357</v>
      </c>
      <c r="R58" s="363"/>
      <c r="S58" s="363"/>
      <c r="T58" s="365" t="s">
        <v>357</v>
      </c>
      <c r="U58" s="363"/>
      <c r="V58" s="363"/>
      <c r="W58" s="363"/>
      <c r="X58" s="363"/>
      <c r="Y58" s="363"/>
      <c r="Z58" s="363"/>
      <c r="AA58" s="363"/>
      <c r="AB58" s="363"/>
      <c r="AC58" s="365" t="s">
        <v>357</v>
      </c>
      <c r="AD58" s="363"/>
      <c r="AE58" s="363"/>
      <c r="AF58" s="365" t="s">
        <v>64</v>
      </c>
      <c r="AG58" s="363"/>
      <c r="AH58" s="363"/>
      <c r="AI58" s="363"/>
      <c r="AJ58" s="363"/>
      <c r="AK58" s="363"/>
      <c r="AL58" s="363"/>
      <c r="AM58" s="363"/>
      <c r="AN58" s="363"/>
    </row>
    <row r="59" spans="2:42" ht="17.149999999999999" customHeight="1">
      <c r="C59" s="362" t="s">
        <v>359</v>
      </c>
      <c r="D59" s="361"/>
      <c r="E59" s="361"/>
      <c r="F59" s="361"/>
      <c r="G59" s="361"/>
      <c r="H59" s="361"/>
      <c r="I59" s="361"/>
      <c r="J59" s="361"/>
      <c r="K59" s="361"/>
      <c r="L59" s="361"/>
      <c r="M59" s="361"/>
      <c r="N59" s="361"/>
      <c r="O59" s="361"/>
      <c r="P59" s="361"/>
      <c r="Q59" s="364" t="s">
        <v>357</v>
      </c>
      <c r="R59" s="363"/>
      <c r="S59" s="363"/>
      <c r="T59" s="362" t="s">
        <v>62</v>
      </c>
      <c r="U59" s="361"/>
      <c r="V59" s="361"/>
      <c r="W59" s="361"/>
      <c r="X59" s="361"/>
      <c r="Y59" s="361"/>
      <c r="Z59" s="361"/>
      <c r="AA59" s="361"/>
      <c r="AB59" s="361"/>
      <c r="AC59" s="364" t="s">
        <v>357</v>
      </c>
      <c r="AD59" s="363"/>
      <c r="AE59" s="363"/>
      <c r="AF59" s="362" t="s">
        <v>57</v>
      </c>
      <c r="AG59" s="361"/>
      <c r="AH59" s="361"/>
      <c r="AI59" s="361"/>
      <c r="AJ59" s="361"/>
      <c r="AK59" s="361"/>
      <c r="AL59" s="361"/>
      <c r="AM59" s="361"/>
      <c r="AN59" s="361"/>
    </row>
    <row r="60" spans="2:42" ht="8.85" customHeight="1"/>
    <row r="61" spans="2:42" ht="17.149999999999999" customHeight="1">
      <c r="D61" s="365" t="s">
        <v>203</v>
      </c>
      <c r="E61" s="363"/>
      <c r="F61" s="363"/>
      <c r="G61" s="363"/>
      <c r="H61" s="363"/>
      <c r="I61" s="363"/>
      <c r="J61" s="363"/>
      <c r="K61" s="363"/>
      <c r="L61" s="363"/>
      <c r="M61" s="363"/>
      <c r="N61" s="363"/>
      <c r="O61" s="363"/>
      <c r="P61" s="363"/>
      <c r="Q61" s="363"/>
      <c r="R61" s="365" t="s">
        <v>357</v>
      </c>
      <c r="S61" s="363"/>
      <c r="T61" s="363"/>
      <c r="U61" s="365" t="s">
        <v>357</v>
      </c>
      <c r="V61" s="363"/>
      <c r="W61" s="363"/>
      <c r="X61" s="363"/>
      <c r="Y61" s="363"/>
      <c r="Z61" s="363"/>
      <c r="AA61" s="363"/>
      <c r="AB61" s="363"/>
      <c r="AC61" s="363"/>
      <c r="AD61" s="365" t="s">
        <v>357</v>
      </c>
      <c r="AE61" s="363"/>
      <c r="AF61" s="363"/>
      <c r="AG61" s="365" t="s">
        <v>61</v>
      </c>
      <c r="AH61" s="363"/>
      <c r="AI61" s="363"/>
      <c r="AJ61" s="363"/>
      <c r="AK61" s="363"/>
      <c r="AL61" s="363"/>
      <c r="AM61" s="363"/>
      <c r="AN61" s="363"/>
      <c r="AO61" s="363"/>
      <c r="AP61" s="363"/>
    </row>
    <row r="62" spans="2:42" ht="17.149999999999999" customHeight="1">
      <c r="D62" s="362" t="s">
        <v>358</v>
      </c>
      <c r="E62" s="361"/>
      <c r="F62" s="361"/>
      <c r="G62" s="361"/>
      <c r="H62" s="361"/>
      <c r="I62" s="361"/>
      <c r="J62" s="361"/>
      <c r="K62" s="361"/>
      <c r="L62" s="361"/>
      <c r="M62" s="361"/>
      <c r="N62" s="361"/>
      <c r="O62" s="361"/>
      <c r="P62" s="361"/>
      <c r="Q62" s="361"/>
      <c r="R62" s="364" t="s">
        <v>357</v>
      </c>
      <c r="S62" s="363"/>
      <c r="T62" s="363"/>
      <c r="U62" s="362" t="s">
        <v>62</v>
      </c>
      <c r="V62" s="361"/>
      <c r="W62" s="361"/>
      <c r="X62" s="361"/>
      <c r="Y62" s="361"/>
      <c r="Z62" s="361"/>
      <c r="AA62" s="361"/>
      <c r="AB62" s="361"/>
      <c r="AC62" s="361"/>
      <c r="AD62" s="364" t="s">
        <v>357</v>
      </c>
      <c r="AE62" s="363"/>
      <c r="AF62" s="363"/>
      <c r="AG62" s="362" t="s">
        <v>57</v>
      </c>
      <c r="AH62" s="361"/>
      <c r="AI62" s="361"/>
      <c r="AJ62" s="361"/>
      <c r="AK62" s="361"/>
      <c r="AL62" s="361"/>
      <c r="AM62" s="361"/>
      <c r="AN62" s="361"/>
      <c r="AO62" s="361"/>
      <c r="AP62" s="361"/>
    </row>
    <row r="63" spans="2:42" ht="0" hidden="1" customHeight="1"/>
  </sheetData>
  <mergeCells count="192">
    <mergeCell ref="R61:T61"/>
    <mergeCell ref="U61:AC61"/>
    <mergeCell ref="AD61:AF61"/>
    <mergeCell ref="AG61:AP61"/>
    <mergeCell ref="Q58:S58"/>
    <mergeCell ref="T58:AB58"/>
    <mergeCell ref="AC58:AE58"/>
    <mergeCell ref="AF58:AN58"/>
    <mergeCell ref="D62:Q62"/>
    <mergeCell ref="R62:T62"/>
    <mergeCell ref="U62:AC62"/>
    <mergeCell ref="AD62:AF62"/>
    <mergeCell ref="AG62:AP62"/>
    <mergeCell ref="D61:Q61"/>
    <mergeCell ref="K54:O54"/>
    <mergeCell ref="P54:U54"/>
    <mergeCell ref="V54:AA54"/>
    <mergeCell ref="AB54:AI54"/>
    <mergeCell ref="C59:P59"/>
    <mergeCell ref="Q59:S59"/>
    <mergeCell ref="T59:AB59"/>
    <mergeCell ref="AC59:AE59"/>
    <mergeCell ref="AF59:AN59"/>
    <mergeCell ref="C58:P58"/>
    <mergeCell ref="V52:AA52"/>
    <mergeCell ref="AB52:AI52"/>
    <mergeCell ref="AL54:AM54"/>
    <mergeCell ref="B55:E55"/>
    <mergeCell ref="K55:O55"/>
    <mergeCell ref="P55:U55"/>
    <mergeCell ref="V55:AA55"/>
    <mergeCell ref="AB55:AI55"/>
    <mergeCell ref="AL55:AM55"/>
    <mergeCell ref="B54:E54"/>
    <mergeCell ref="AL52:AM52"/>
    <mergeCell ref="B53:E53"/>
    <mergeCell ref="K53:O53"/>
    <mergeCell ref="P53:U53"/>
    <mergeCell ref="V53:AA53"/>
    <mergeCell ref="AB53:AI53"/>
    <mergeCell ref="AL53:AM53"/>
    <mergeCell ref="B52:E52"/>
    <mergeCell ref="K52:O52"/>
    <mergeCell ref="P52:U52"/>
    <mergeCell ref="AL51:AM51"/>
    <mergeCell ref="B50:E50"/>
    <mergeCell ref="K50:O50"/>
    <mergeCell ref="P50:U50"/>
    <mergeCell ref="V50:AA50"/>
    <mergeCell ref="AB50:AI50"/>
    <mergeCell ref="K48:O48"/>
    <mergeCell ref="P48:U48"/>
    <mergeCell ref="V48:AA48"/>
    <mergeCell ref="AB48:AI48"/>
    <mergeCell ref="AL50:AM50"/>
    <mergeCell ref="B51:E51"/>
    <mergeCell ref="K51:O51"/>
    <mergeCell ref="P51:U51"/>
    <mergeCell ref="V51:AA51"/>
    <mergeCell ref="AB51:AI51"/>
    <mergeCell ref="V46:AA46"/>
    <mergeCell ref="AB46:AI46"/>
    <mergeCell ref="AL48:AM48"/>
    <mergeCell ref="B49:E49"/>
    <mergeCell ref="K49:O49"/>
    <mergeCell ref="P49:U49"/>
    <mergeCell ref="V49:AA49"/>
    <mergeCell ref="AB49:AI49"/>
    <mergeCell ref="AL49:AM49"/>
    <mergeCell ref="B48:E48"/>
    <mergeCell ref="AL46:AM46"/>
    <mergeCell ref="B47:E47"/>
    <mergeCell ref="K47:O47"/>
    <mergeCell ref="P47:U47"/>
    <mergeCell ref="V47:AA47"/>
    <mergeCell ref="AB47:AI47"/>
    <mergeCell ref="AL47:AM47"/>
    <mergeCell ref="B46:E46"/>
    <mergeCell ref="K46:O46"/>
    <mergeCell ref="P46:U46"/>
    <mergeCell ref="AL45:AM45"/>
    <mergeCell ref="B44:E44"/>
    <mergeCell ref="K44:O44"/>
    <mergeCell ref="P44:U44"/>
    <mergeCell ref="V44:AA44"/>
    <mergeCell ref="AB44:AI44"/>
    <mergeCell ref="K42:O42"/>
    <mergeCell ref="P42:U42"/>
    <mergeCell ref="V42:AA42"/>
    <mergeCell ref="AB42:AI42"/>
    <mergeCell ref="AL44:AM44"/>
    <mergeCell ref="B45:E45"/>
    <mergeCell ref="K45:O45"/>
    <mergeCell ref="P45:U45"/>
    <mergeCell ref="V45:AA45"/>
    <mergeCell ref="AB45:AI45"/>
    <mergeCell ref="V40:AA40"/>
    <mergeCell ref="AB40:AI40"/>
    <mergeCell ref="AL42:AM42"/>
    <mergeCell ref="B43:E43"/>
    <mergeCell ref="K43:O43"/>
    <mergeCell ref="P43:U43"/>
    <mergeCell ref="V43:AA43"/>
    <mergeCell ref="AB43:AI43"/>
    <mergeCell ref="AL43:AM43"/>
    <mergeCell ref="B42:E42"/>
    <mergeCell ref="AL40:AM40"/>
    <mergeCell ref="B41:E41"/>
    <mergeCell ref="K41:O41"/>
    <mergeCell ref="P41:U41"/>
    <mergeCell ref="V41:AA41"/>
    <mergeCell ref="AB41:AI41"/>
    <mergeCell ref="AL41:AM41"/>
    <mergeCell ref="B40:E40"/>
    <mergeCell ref="K40:O40"/>
    <mergeCell ref="P40:U40"/>
    <mergeCell ref="AL39:AM39"/>
    <mergeCell ref="B38:E38"/>
    <mergeCell ref="K38:O38"/>
    <mergeCell ref="P38:U38"/>
    <mergeCell ref="V38:AA38"/>
    <mergeCell ref="AB38:AI38"/>
    <mergeCell ref="K36:O36"/>
    <mergeCell ref="P36:U36"/>
    <mergeCell ref="V36:AA36"/>
    <mergeCell ref="AB36:AI36"/>
    <mergeCell ref="AL38:AM38"/>
    <mergeCell ref="B39:E39"/>
    <mergeCell ref="K39:O39"/>
    <mergeCell ref="P39:U39"/>
    <mergeCell ref="V39:AA39"/>
    <mergeCell ref="AB39:AI39"/>
    <mergeCell ref="V34:AA34"/>
    <mergeCell ref="AB34:AI34"/>
    <mergeCell ref="AL36:AM36"/>
    <mergeCell ref="B37:E37"/>
    <mergeCell ref="K37:O37"/>
    <mergeCell ref="P37:U37"/>
    <mergeCell ref="V37:AA37"/>
    <mergeCell ref="AB37:AI37"/>
    <mergeCell ref="AL37:AM37"/>
    <mergeCell ref="B36:E36"/>
    <mergeCell ref="AL34:AM34"/>
    <mergeCell ref="B35:J35"/>
    <mergeCell ref="K35:O35"/>
    <mergeCell ref="P35:U35"/>
    <mergeCell ref="V35:AA35"/>
    <mergeCell ref="AB35:AI35"/>
    <mergeCell ref="AL35:AM35"/>
    <mergeCell ref="B34:J34"/>
    <mergeCell ref="K34:O34"/>
    <mergeCell ref="P34:U34"/>
    <mergeCell ref="B33:J33"/>
    <mergeCell ref="K33:O33"/>
    <mergeCell ref="P33:U33"/>
    <mergeCell ref="V33:AI33"/>
    <mergeCell ref="AL33:AM33"/>
    <mergeCell ref="B31:U31"/>
    <mergeCell ref="V31:AA31"/>
    <mergeCell ref="AB31:AI31"/>
    <mergeCell ref="AL31:AM31"/>
    <mergeCell ref="B32:AM32"/>
    <mergeCell ref="B26:AJ26"/>
    <mergeCell ref="AL26:AM26"/>
    <mergeCell ref="B27:AJ27"/>
    <mergeCell ref="AL27:AM27"/>
    <mergeCell ref="B28:E28"/>
    <mergeCell ref="K28:O28"/>
    <mergeCell ref="P28:U28"/>
    <mergeCell ref="V28:AJ28"/>
    <mergeCell ref="AL28:AM28"/>
    <mergeCell ref="B29:O29"/>
    <mergeCell ref="P29:AI29"/>
    <mergeCell ref="AJ29:AM29"/>
    <mergeCell ref="B30:E30"/>
    <mergeCell ref="K30:U30"/>
    <mergeCell ref="V30:AM30"/>
    <mergeCell ref="J21:AJ21"/>
    <mergeCell ref="M23:AH23"/>
    <mergeCell ref="B25:AJ25"/>
    <mergeCell ref="AL25:AM25"/>
    <mergeCell ref="L11:AG11"/>
    <mergeCell ref="L13:AG13"/>
    <mergeCell ref="E15:AM15"/>
    <mergeCell ref="N17:V17"/>
    <mergeCell ref="Z17:AD17"/>
    <mergeCell ref="AA1:AL1"/>
    <mergeCell ref="E3:AM3"/>
    <mergeCell ref="E5:AM5"/>
    <mergeCell ref="E7:AM7"/>
    <mergeCell ref="E9:AM9"/>
    <mergeCell ref="O19:R19"/>
  </mergeCells>
  <pageMargins left="0.9055118110236221" right="0.19685039370078741" top="0.19685039370078741" bottom="0" header="0.78740157480314965" footer="0.39370078740157483"/>
  <pageSetup paperSize="9" scale="95" orientation="portrait" horizontalDpi="300" verticalDpi="300" r:id="rId1"/>
  <headerFooter alignWithMargins="0">
    <oddFooter>&amp;R&amp;"Times New Roman,Regular"&amp;7 &amp;P iš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54"/>
  <sheetViews>
    <sheetView showGridLines="0" workbookViewId="0"/>
  </sheetViews>
  <sheetFormatPr defaultColWidth="9.125" defaultRowHeight="14.3"/>
  <cols>
    <col min="1" max="4" width="0.125" style="360" customWidth="1"/>
    <col min="5" max="5" width="2.125" style="360" customWidth="1"/>
    <col min="6" max="10" width="2.625" style="360" customWidth="1"/>
    <col min="11" max="11" width="10.375" style="360" customWidth="1"/>
    <col min="12" max="12" width="1.625" style="360" customWidth="1"/>
    <col min="13" max="13" width="4.25" style="360" customWidth="1"/>
    <col min="14" max="14" width="2.625" style="360" customWidth="1"/>
    <col min="15" max="15" width="8.875" style="360" customWidth="1"/>
    <col min="16" max="16" width="0.375" style="360" customWidth="1"/>
    <col min="17" max="17" width="0.125" style="360" customWidth="1"/>
    <col min="18" max="18" width="1.375" style="360" customWidth="1"/>
    <col min="19" max="19" width="0.25" style="360" customWidth="1"/>
    <col min="20" max="20" width="0.125" style="360" customWidth="1"/>
    <col min="21" max="21" width="1.75" style="360" customWidth="1"/>
    <col min="22" max="22" width="1" style="360" customWidth="1"/>
    <col min="23" max="23" width="0.375" style="360" customWidth="1"/>
    <col min="24" max="24" width="3.625" style="360" customWidth="1"/>
    <col min="25" max="25" width="0.125" style="360" customWidth="1"/>
    <col min="26" max="26" width="1.625" style="360" customWidth="1"/>
    <col min="27" max="27" width="4" style="360" customWidth="1"/>
    <col min="28" max="28" width="3.125" style="360" customWidth="1"/>
    <col min="29" max="29" width="0.125" style="360" customWidth="1"/>
    <col min="30" max="30" width="1.625" style="360" customWidth="1"/>
    <col min="31" max="32" width="0.125" style="360" customWidth="1"/>
    <col min="33" max="33" width="1.25" style="360" customWidth="1"/>
    <col min="34" max="34" width="1.625" style="360" customWidth="1"/>
    <col min="35" max="35" width="2.875" style="360" customWidth="1"/>
    <col min="36" max="36" width="11.625" style="360" customWidth="1"/>
    <col min="37" max="37" width="0" style="360" hidden="1" customWidth="1"/>
    <col min="38" max="38" width="11" style="360" customWidth="1"/>
    <col min="39" max="40" width="0.375" style="360" customWidth="1"/>
    <col min="41" max="41" width="0" style="360" hidden="1" customWidth="1"/>
    <col min="42" max="42" width="0.125" style="360" customWidth="1"/>
    <col min="43" max="44" width="0" style="360" hidden="1" customWidth="1"/>
    <col min="45" max="16384" width="9.125" style="360"/>
  </cols>
  <sheetData>
    <row r="1" spans="5:39" ht="53.35" customHeight="1">
      <c r="AA1" s="400" t="s">
        <v>398</v>
      </c>
      <c r="AB1" s="363"/>
      <c r="AC1" s="363"/>
      <c r="AD1" s="363"/>
      <c r="AE1" s="363"/>
      <c r="AF1" s="363"/>
      <c r="AG1" s="363"/>
      <c r="AH1" s="363"/>
      <c r="AI1" s="363"/>
      <c r="AJ1" s="363"/>
      <c r="AK1" s="363"/>
      <c r="AL1" s="363"/>
    </row>
    <row r="2" spans="5:39" ht="13.45" customHeight="1"/>
    <row r="3" spans="5:39" ht="13.45" customHeight="1">
      <c r="E3" s="396" t="s">
        <v>397</v>
      </c>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row>
    <row r="4" spans="5:39" ht="0" hidden="1" customHeight="1"/>
    <row r="5" spans="5:39" ht="10.7" customHeight="1">
      <c r="E5" s="364" t="s">
        <v>396</v>
      </c>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row>
    <row r="6" spans="5:39" ht="3.9" customHeight="1"/>
    <row r="7" spans="5:39" ht="14.1" customHeight="1">
      <c r="E7" s="399" t="s">
        <v>395</v>
      </c>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3"/>
      <c r="AM7" s="363"/>
    </row>
    <row r="8" spans="5:39" ht="4.45" customHeight="1"/>
    <row r="9" spans="5:39" ht="12.9" customHeight="1">
      <c r="E9" s="399" t="s">
        <v>394</v>
      </c>
      <c r="F9" s="363"/>
      <c r="G9" s="363"/>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row>
    <row r="10" spans="5:39" ht="3.9" customHeight="1"/>
    <row r="11" spans="5:39" ht="13.45" customHeight="1">
      <c r="L11" s="396" t="s">
        <v>357</v>
      </c>
      <c r="M11" s="377"/>
      <c r="N11" s="377"/>
      <c r="O11" s="377"/>
      <c r="P11" s="377"/>
      <c r="Q11" s="377"/>
      <c r="R11" s="377"/>
      <c r="S11" s="377"/>
      <c r="T11" s="377"/>
      <c r="U11" s="377"/>
      <c r="V11" s="377"/>
      <c r="W11" s="377"/>
      <c r="X11" s="377"/>
      <c r="Y11" s="377"/>
      <c r="Z11" s="377"/>
      <c r="AA11" s="377"/>
      <c r="AB11" s="377"/>
      <c r="AC11" s="377"/>
      <c r="AD11" s="377"/>
      <c r="AE11" s="377"/>
      <c r="AF11" s="377"/>
      <c r="AG11" s="377"/>
    </row>
    <row r="12" spans="5:39" ht="0" hidden="1" customHeight="1"/>
    <row r="13" spans="5:39" ht="13.45" customHeight="1">
      <c r="L13" s="364" t="s">
        <v>393</v>
      </c>
      <c r="M13" s="363"/>
      <c r="N13" s="363"/>
      <c r="O13" s="363"/>
      <c r="P13" s="363"/>
      <c r="Q13" s="363"/>
      <c r="R13" s="363"/>
      <c r="S13" s="363"/>
      <c r="T13" s="363"/>
      <c r="U13" s="363"/>
      <c r="V13" s="363"/>
      <c r="W13" s="363"/>
      <c r="X13" s="363"/>
      <c r="Y13" s="363"/>
      <c r="Z13" s="363"/>
      <c r="AA13" s="363"/>
      <c r="AB13" s="363"/>
      <c r="AC13" s="363"/>
      <c r="AD13" s="363"/>
      <c r="AE13" s="363"/>
      <c r="AF13" s="363"/>
      <c r="AG13" s="363"/>
    </row>
    <row r="14" spans="5:39" ht="5.45" customHeight="1"/>
    <row r="15" spans="5:39" ht="14.1" customHeight="1">
      <c r="E15" s="399" t="s">
        <v>343</v>
      </c>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3"/>
      <c r="AM15" s="363"/>
    </row>
    <row r="16" spans="5:39" ht="5.0999999999999996" customHeight="1"/>
    <row r="17" spans="2:39">
      <c r="N17" s="396" t="s">
        <v>392</v>
      </c>
      <c r="O17" s="377"/>
      <c r="P17" s="377"/>
      <c r="Q17" s="377"/>
      <c r="R17" s="377"/>
      <c r="S17" s="377"/>
      <c r="T17" s="377"/>
      <c r="U17" s="377"/>
      <c r="V17" s="377"/>
      <c r="X17" s="398" t="s">
        <v>342</v>
      </c>
      <c r="Z17" s="397" t="s">
        <v>418</v>
      </c>
      <c r="AA17" s="377"/>
      <c r="AB17" s="377"/>
      <c r="AC17" s="377"/>
      <c r="AD17" s="377"/>
    </row>
    <row r="18" spans="2:39" ht="1.05" customHeight="1"/>
    <row r="19" spans="2:39" ht="13.95" customHeight="1">
      <c r="O19" s="364" t="s">
        <v>191</v>
      </c>
      <c r="P19" s="363"/>
      <c r="Q19" s="363"/>
      <c r="R19" s="363"/>
    </row>
    <row r="20" spans="2:39" ht="3.6" customHeight="1"/>
    <row r="21" spans="2:39" ht="13.45" customHeight="1">
      <c r="J21" s="396" t="s">
        <v>390</v>
      </c>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row>
    <row r="22" spans="2:39" ht="1.9" customHeight="1"/>
    <row r="23" spans="2:39" ht="13.45" customHeight="1">
      <c r="M23" s="364" t="s">
        <v>389</v>
      </c>
      <c r="N23" s="363"/>
      <c r="O23" s="363"/>
      <c r="P23" s="363"/>
      <c r="Q23" s="363"/>
      <c r="R23" s="363"/>
      <c r="S23" s="363"/>
      <c r="T23" s="363"/>
      <c r="U23" s="363"/>
      <c r="V23" s="363"/>
      <c r="W23" s="363"/>
      <c r="X23" s="363"/>
      <c r="Y23" s="363"/>
      <c r="Z23" s="363"/>
      <c r="AA23" s="363"/>
      <c r="AB23" s="363"/>
      <c r="AC23" s="363"/>
      <c r="AD23" s="363"/>
      <c r="AE23" s="363"/>
      <c r="AF23" s="363"/>
      <c r="AG23" s="363"/>
      <c r="AH23" s="363"/>
    </row>
    <row r="24" spans="2:39" ht="6.8" customHeight="1"/>
    <row r="25" spans="2:39" ht="15.65" customHeight="1">
      <c r="B25" s="394" t="s">
        <v>357</v>
      </c>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L25" s="394" t="s">
        <v>388</v>
      </c>
      <c r="AM25" s="363"/>
    </row>
    <row r="26" spans="2:39" ht="13.45" customHeight="1">
      <c r="B26" s="389" t="s">
        <v>387</v>
      </c>
      <c r="C26" s="363"/>
      <c r="D26" s="363"/>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L26" s="393"/>
      <c r="AM26" s="382"/>
    </row>
    <row r="27" spans="2:39" ht="14.8" customHeight="1">
      <c r="B27" s="389" t="s">
        <v>338</v>
      </c>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L27" s="393" t="s">
        <v>357</v>
      </c>
      <c r="AM27" s="382"/>
    </row>
    <row r="28" spans="2:39">
      <c r="B28" s="394" t="s">
        <v>357</v>
      </c>
      <c r="C28" s="363"/>
      <c r="D28" s="363"/>
      <c r="E28" s="363"/>
      <c r="F28" s="395" t="s">
        <v>357</v>
      </c>
      <c r="G28" s="395" t="s">
        <v>357</v>
      </c>
      <c r="H28" s="395" t="s">
        <v>357</v>
      </c>
      <c r="I28" s="395" t="s">
        <v>357</v>
      </c>
      <c r="J28" s="395" t="s">
        <v>357</v>
      </c>
      <c r="K28" s="394" t="s">
        <v>357</v>
      </c>
      <c r="L28" s="363"/>
      <c r="M28" s="363"/>
      <c r="N28" s="363"/>
      <c r="O28" s="363"/>
      <c r="P28" s="394" t="s">
        <v>357</v>
      </c>
      <c r="Q28" s="363"/>
      <c r="R28" s="363"/>
      <c r="S28" s="363"/>
      <c r="T28" s="363"/>
      <c r="U28" s="363"/>
      <c r="V28" s="389" t="s">
        <v>337</v>
      </c>
      <c r="W28" s="363"/>
      <c r="X28" s="363"/>
      <c r="Y28" s="363"/>
      <c r="Z28" s="363"/>
      <c r="AA28" s="363"/>
      <c r="AB28" s="363"/>
      <c r="AC28" s="363"/>
      <c r="AD28" s="363"/>
      <c r="AE28" s="363"/>
      <c r="AF28" s="363"/>
      <c r="AG28" s="363"/>
      <c r="AH28" s="363"/>
      <c r="AI28" s="363"/>
      <c r="AJ28" s="363"/>
      <c r="AL28" s="393" t="s">
        <v>336</v>
      </c>
      <c r="AM28" s="382"/>
    </row>
    <row r="29" spans="2:39" ht="14.1" customHeight="1">
      <c r="B29" s="392" t="s">
        <v>357</v>
      </c>
      <c r="C29" s="363"/>
      <c r="D29" s="363"/>
      <c r="E29" s="363"/>
      <c r="F29" s="363"/>
      <c r="G29" s="363"/>
      <c r="H29" s="363"/>
      <c r="I29" s="363"/>
      <c r="J29" s="363"/>
      <c r="K29" s="363"/>
      <c r="L29" s="363"/>
      <c r="M29" s="363"/>
      <c r="N29" s="363"/>
      <c r="O29" s="363"/>
      <c r="P29" s="389" t="s">
        <v>386</v>
      </c>
      <c r="Q29" s="363"/>
      <c r="R29" s="363"/>
      <c r="S29" s="363"/>
      <c r="T29" s="363"/>
      <c r="U29" s="363"/>
      <c r="V29" s="363"/>
      <c r="W29" s="363"/>
      <c r="X29" s="363"/>
      <c r="Y29" s="363"/>
      <c r="Z29" s="363"/>
      <c r="AA29" s="363"/>
      <c r="AB29" s="363"/>
      <c r="AC29" s="363"/>
      <c r="AD29" s="363"/>
      <c r="AE29" s="363"/>
      <c r="AF29" s="363"/>
      <c r="AG29" s="363"/>
      <c r="AH29" s="363"/>
      <c r="AI29" s="363"/>
      <c r="AJ29" s="390" t="s">
        <v>385</v>
      </c>
      <c r="AK29" s="369"/>
      <c r="AL29" s="369"/>
      <c r="AM29" s="366"/>
    </row>
    <row r="30" spans="2:39">
      <c r="B30" s="389" t="s">
        <v>357</v>
      </c>
      <c r="C30" s="363"/>
      <c r="D30" s="363"/>
      <c r="E30" s="363"/>
      <c r="F30" s="391" t="s">
        <v>357</v>
      </c>
      <c r="G30" s="391" t="s">
        <v>357</v>
      </c>
      <c r="H30" s="391" t="s">
        <v>357</v>
      </c>
      <c r="I30" s="391" t="s">
        <v>357</v>
      </c>
      <c r="J30" s="391" t="s">
        <v>357</v>
      </c>
      <c r="K30" s="389" t="s">
        <v>332</v>
      </c>
      <c r="L30" s="363"/>
      <c r="M30" s="363"/>
      <c r="N30" s="363"/>
      <c r="O30" s="363"/>
      <c r="P30" s="363"/>
      <c r="Q30" s="363"/>
      <c r="R30" s="363"/>
      <c r="S30" s="363"/>
      <c r="T30" s="363"/>
      <c r="U30" s="363"/>
      <c r="V30" s="390" t="s">
        <v>417</v>
      </c>
      <c r="W30" s="369"/>
      <c r="X30" s="369"/>
      <c r="Y30" s="369"/>
      <c r="Z30" s="369"/>
      <c r="AA30" s="369"/>
      <c r="AB30" s="369"/>
      <c r="AC30" s="369"/>
      <c r="AD30" s="369"/>
      <c r="AE30" s="369"/>
      <c r="AF30" s="369"/>
      <c r="AG30" s="369"/>
      <c r="AH30" s="369"/>
      <c r="AI30" s="369"/>
      <c r="AJ30" s="369"/>
      <c r="AK30" s="369"/>
      <c r="AL30" s="369"/>
      <c r="AM30" s="366"/>
    </row>
    <row r="31" spans="2:39">
      <c r="B31" s="389" t="s">
        <v>383</v>
      </c>
      <c r="C31" s="363"/>
      <c r="D31" s="363"/>
      <c r="E31" s="363"/>
      <c r="F31" s="363"/>
      <c r="G31" s="363"/>
      <c r="H31" s="363"/>
      <c r="I31" s="363"/>
      <c r="J31" s="363"/>
      <c r="K31" s="363"/>
      <c r="L31" s="363"/>
      <c r="M31" s="363"/>
      <c r="N31" s="363"/>
      <c r="O31" s="363"/>
      <c r="P31" s="363"/>
      <c r="Q31" s="363"/>
      <c r="R31" s="363"/>
      <c r="S31" s="363"/>
      <c r="T31" s="363"/>
      <c r="U31" s="363"/>
      <c r="V31" s="387" t="s">
        <v>382</v>
      </c>
      <c r="W31" s="369"/>
      <c r="X31" s="369"/>
      <c r="Y31" s="369"/>
      <c r="Z31" s="369"/>
      <c r="AA31" s="366"/>
      <c r="AB31" s="387" t="s">
        <v>381</v>
      </c>
      <c r="AC31" s="369"/>
      <c r="AD31" s="369"/>
      <c r="AE31" s="369"/>
      <c r="AF31" s="369"/>
      <c r="AG31" s="369"/>
      <c r="AH31" s="369"/>
      <c r="AI31" s="366"/>
      <c r="AJ31" s="388" t="s">
        <v>380</v>
      </c>
      <c r="AL31" s="387" t="s">
        <v>380</v>
      </c>
      <c r="AM31" s="366"/>
    </row>
    <row r="32" spans="2:39" ht="13.45" customHeight="1">
      <c r="B32" s="386" t="s">
        <v>379</v>
      </c>
      <c r="C32" s="363"/>
      <c r="D32" s="363"/>
      <c r="E32" s="363"/>
      <c r="F32" s="363"/>
      <c r="G32" s="363"/>
      <c r="H32" s="363"/>
      <c r="I32" s="363"/>
      <c r="J32" s="363"/>
      <c r="K32" s="363"/>
      <c r="L32" s="363"/>
      <c r="M32" s="363"/>
      <c r="N32" s="363"/>
      <c r="O32" s="363"/>
      <c r="P32" s="363"/>
      <c r="Q32" s="363"/>
      <c r="R32" s="363"/>
      <c r="S32" s="363"/>
      <c r="T32" s="363"/>
      <c r="U32" s="363"/>
      <c r="V32" s="363"/>
      <c r="W32" s="363"/>
      <c r="X32" s="363"/>
      <c r="Y32" s="363"/>
      <c r="Z32" s="363"/>
      <c r="AA32" s="363"/>
      <c r="AB32" s="363"/>
      <c r="AC32" s="363"/>
      <c r="AD32" s="363"/>
      <c r="AE32" s="363"/>
      <c r="AF32" s="363"/>
      <c r="AG32" s="363"/>
      <c r="AH32" s="363"/>
      <c r="AI32" s="363"/>
      <c r="AJ32" s="363"/>
      <c r="AK32" s="363"/>
      <c r="AL32" s="363"/>
      <c r="AM32" s="363"/>
    </row>
    <row r="33" spans="2:39" ht="22.45">
      <c r="B33" s="383" t="s">
        <v>357</v>
      </c>
      <c r="C33" s="361"/>
      <c r="D33" s="361"/>
      <c r="E33" s="361"/>
      <c r="F33" s="361"/>
      <c r="G33" s="361"/>
      <c r="H33" s="361"/>
      <c r="I33" s="361"/>
      <c r="J33" s="382"/>
      <c r="K33" s="383" t="s">
        <v>357</v>
      </c>
      <c r="L33" s="361"/>
      <c r="M33" s="361"/>
      <c r="N33" s="361"/>
      <c r="O33" s="382"/>
      <c r="P33" s="383" t="s">
        <v>357</v>
      </c>
      <c r="Q33" s="361"/>
      <c r="R33" s="361"/>
      <c r="S33" s="361"/>
      <c r="T33" s="361"/>
      <c r="U33" s="382"/>
      <c r="V33" s="385" t="s">
        <v>378</v>
      </c>
      <c r="W33" s="369"/>
      <c r="X33" s="369"/>
      <c r="Y33" s="369"/>
      <c r="Z33" s="369"/>
      <c r="AA33" s="369"/>
      <c r="AB33" s="369"/>
      <c r="AC33" s="369"/>
      <c r="AD33" s="369"/>
      <c r="AE33" s="369"/>
      <c r="AF33" s="369"/>
      <c r="AG33" s="369"/>
      <c r="AH33" s="369"/>
      <c r="AI33" s="366"/>
      <c r="AJ33" s="384" t="s">
        <v>377</v>
      </c>
      <c r="AL33" s="383" t="s">
        <v>325</v>
      </c>
      <c r="AM33" s="382"/>
    </row>
    <row r="34" spans="2:39" ht="43.5">
      <c r="B34" s="381" t="s">
        <v>376</v>
      </c>
      <c r="C34" s="377"/>
      <c r="D34" s="377"/>
      <c r="E34" s="377"/>
      <c r="F34" s="377"/>
      <c r="G34" s="377"/>
      <c r="H34" s="377"/>
      <c r="I34" s="377"/>
      <c r="J34" s="374"/>
      <c r="K34" s="381" t="s">
        <v>375</v>
      </c>
      <c r="L34" s="377"/>
      <c r="M34" s="377"/>
      <c r="N34" s="377"/>
      <c r="O34" s="374"/>
      <c r="P34" s="381" t="s">
        <v>19</v>
      </c>
      <c r="Q34" s="377"/>
      <c r="R34" s="377"/>
      <c r="S34" s="377"/>
      <c r="T34" s="377"/>
      <c r="U34" s="374"/>
      <c r="V34" s="381" t="s">
        <v>374</v>
      </c>
      <c r="W34" s="377"/>
      <c r="X34" s="377"/>
      <c r="Y34" s="377"/>
      <c r="Z34" s="377"/>
      <c r="AA34" s="374"/>
      <c r="AB34" s="381" t="s">
        <v>373</v>
      </c>
      <c r="AC34" s="377"/>
      <c r="AD34" s="377"/>
      <c r="AE34" s="377"/>
      <c r="AF34" s="377"/>
      <c r="AG34" s="377"/>
      <c r="AH34" s="377"/>
      <c r="AI34" s="374"/>
      <c r="AJ34" s="380" t="s">
        <v>372</v>
      </c>
      <c r="AL34" s="379" t="s">
        <v>357</v>
      </c>
      <c r="AM34" s="374"/>
    </row>
    <row r="35" spans="2:39">
      <c r="B35" s="378" t="s">
        <v>176</v>
      </c>
      <c r="C35" s="377"/>
      <c r="D35" s="377"/>
      <c r="E35" s="377"/>
      <c r="F35" s="377"/>
      <c r="G35" s="377"/>
      <c r="H35" s="377"/>
      <c r="I35" s="377"/>
      <c r="J35" s="374"/>
      <c r="K35" s="378" t="s">
        <v>159</v>
      </c>
      <c r="L35" s="377"/>
      <c r="M35" s="377"/>
      <c r="N35" s="377"/>
      <c r="O35" s="374"/>
      <c r="P35" s="375" t="s">
        <v>131</v>
      </c>
      <c r="Q35" s="377"/>
      <c r="R35" s="377"/>
      <c r="S35" s="377"/>
      <c r="T35" s="377"/>
      <c r="U35" s="374"/>
      <c r="V35" s="375" t="s">
        <v>128</v>
      </c>
      <c r="W35" s="377"/>
      <c r="X35" s="377"/>
      <c r="Y35" s="377"/>
      <c r="Z35" s="377"/>
      <c r="AA35" s="374"/>
      <c r="AB35" s="375" t="s">
        <v>121</v>
      </c>
      <c r="AC35" s="377"/>
      <c r="AD35" s="377"/>
      <c r="AE35" s="377"/>
      <c r="AF35" s="377"/>
      <c r="AG35" s="377"/>
      <c r="AH35" s="377"/>
      <c r="AI35" s="374"/>
      <c r="AJ35" s="376" t="s">
        <v>371</v>
      </c>
      <c r="AL35" s="375" t="s">
        <v>370</v>
      </c>
      <c r="AM35" s="374"/>
    </row>
    <row r="36" spans="2:39">
      <c r="B36" s="373" t="s">
        <v>159</v>
      </c>
      <c r="C36" s="369"/>
      <c r="D36" s="369"/>
      <c r="E36" s="366"/>
      <c r="F36" s="372"/>
      <c r="G36" s="372"/>
      <c r="H36" s="372"/>
      <c r="I36" s="372"/>
      <c r="J36" s="372"/>
      <c r="K36" s="371" t="s">
        <v>369</v>
      </c>
      <c r="L36" s="369"/>
      <c r="M36" s="369"/>
      <c r="N36" s="369"/>
      <c r="O36" s="366"/>
      <c r="P36" s="370">
        <v>1</v>
      </c>
      <c r="Q36" s="369"/>
      <c r="R36" s="369"/>
      <c r="S36" s="369"/>
      <c r="T36" s="369"/>
      <c r="U36" s="366"/>
      <c r="V36" s="367">
        <v>8900</v>
      </c>
      <c r="W36" s="369"/>
      <c r="X36" s="369"/>
      <c r="Y36" s="369"/>
      <c r="Z36" s="369"/>
      <c r="AA36" s="366"/>
      <c r="AB36" s="367">
        <v>5934</v>
      </c>
      <c r="AC36" s="369"/>
      <c r="AD36" s="369"/>
      <c r="AE36" s="369"/>
      <c r="AF36" s="369"/>
      <c r="AG36" s="369"/>
      <c r="AH36" s="369"/>
      <c r="AI36" s="366"/>
      <c r="AJ36" s="368">
        <v>0</v>
      </c>
      <c r="AL36" s="367">
        <v>0</v>
      </c>
      <c r="AM36" s="366"/>
    </row>
    <row r="37" spans="2:39">
      <c r="B37" s="373" t="s">
        <v>159</v>
      </c>
      <c r="C37" s="369"/>
      <c r="D37" s="369"/>
      <c r="E37" s="366"/>
      <c r="F37" s="372" t="s">
        <v>176</v>
      </c>
      <c r="G37" s="372"/>
      <c r="H37" s="372"/>
      <c r="I37" s="372"/>
      <c r="J37" s="372"/>
      <c r="K37" s="371" t="s">
        <v>368</v>
      </c>
      <c r="L37" s="369"/>
      <c r="M37" s="369"/>
      <c r="N37" s="369"/>
      <c r="O37" s="366"/>
      <c r="P37" s="370">
        <v>2</v>
      </c>
      <c r="Q37" s="369"/>
      <c r="R37" s="369"/>
      <c r="S37" s="369"/>
      <c r="T37" s="369"/>
      <c r="U37" s="366"/>
      <c r="V37" s="367">
        <v>8900</v>
      </c>
      <c r="W37" s="369"/>
      <c r="X37" s="369"/>
      <c r="Y37" s="369"/>
      <c r="Z37" s="369"/>
      <c r="AA37" s="366"/>
      <c r="AB37" s="367">
        <v>5934</v>
      </c>
      <c r="AC37" s="369"/>
      <c r="AD37" s="369"/>
      <c r="AE37" s="369"/>
      <c r="AF37" s="369"/>
      <c r="AG37" s="369"/>
      <c r="AH37" s="369"/>
      <c r="AI37" s="366"/>
      <c r="AJ37" s="368">
        <v>0</v>
      </c>
      <c r="AL37" s="367">
        <v>0</v>
      </c>
      <c r="AM37" s="366"/>
    </row>
    <row r="38" spans="2:39">
      <c r="B38" s="373" t="s">
        <v>159</v>
      </c>
      <c r="C38" s="369"/>
      <c r="D38" s="369"/>
      <c r="E38" s="366"/>
      <c r="F38" s="372" t="s">
        <v>176</v>
      </c>
      <c r="G38" s="372" t="s">
        <v>176</v>
      </c>
      <c r="H38" s="372"/>
      <c r="I38" s="372"/>
      <c r="J38" s="372"/>
      <c r="K38" s="371" t="s">
        <v>367</v>
      </c>
      <c r="L38" s="369"/>
      <c r="M38" s="369"/>
      <c r="N38" s="369"/>
      <c r="O38" s="366"/>
      <c r="P38" s="370">
        <v>3</v>
      </c>
      <c r="Q38" s="369"/>
      <c r="R38" s="369"/>
      <c r="S38" s="369"/>
      <c r="T38" s="369"/>
      <c r="U38" s="366"/>
      <c r="V38" s="367">
        <v>6795</v>
      </c>
      <c r="W38" s="369"/>
      <c r="X38" s="369"/>
      <c r="Y38" s="369"/>
      <c r="Z38" s="369"/>
      <c r="AA38" s="366"/>
      <c r="AB38" s="367">
        <v>4530</v>
      </c>
      <c r="AC38" s="369"/>
      <c r="AD38" s="369"/>
      <c r="AE38" s="369"/>
      <c r="AF38" s="369"/>
      <c r="AG38" s="369"/>
      <c r="AH38" s="369"/>
      <c r="AI38" s="366"/>
      <c r="AJ38" s="368">
        <v>0</v>
      </c>
      <c r="AL38" s="367">
        <v>0</v>
      </c>
      <c r="AM38" s="366"/>
    </row>
    <row r="39" spans="2:39">
      <c r="B39" s="373" t="s">
        <v>159</v>
      </c>
      <c r="C39" s="369"/>
      <c r="D39" s="369"/>
      <c r="E39" s="366"/>
      <c r="F39" s="372" t="s">
        <v>176</v>
      </c>
      <c r="G39" s="372" t="s">
        <v>176</v>
      </c>
      <c r="H39" s="372" t="s">
        <v>176</v>
      </c>
      <c r="I39" s="372"/>
      <c r="J39" s="372"/>
      <c r="K39" s="371" t="s">
        <v>367</v>
      </c>
      <c r="L39" s="369"/>
      <c r="M39" s="369"/>
      <c r="N39" s="369"/>
      <c r="O39" s="366"/>
      <c r="P39" s="370">
        <v>4</v>
      </c>
      <c r="Q39" s="369"/>
      <c r="R39" s="369"/>
      <c r="S39" s="369"/>
      <c r="T39" s="369"/>
      <c r="U39" s="366"/>
      <c r="V39" s="367">
        <v>6795</v>
      </c>
      <c r="W39" s="369"/>
      <c r="X39" s="369"/>
      <c r="Y39" s="369"/>
      <c r="Z39" s="369"/>
      <c r="AA39" s="366"/>
      <c r="AB39" s="367">
        <v>4530</v>
      </c>
      <c r="AC39" s="369"/>
      <c r="AD39" s="369"/>
      <c r="AE39" s="369"/>
      <c r="AF39" s="369"/>
      <c r="AG39" s="369"/>
      <c r="AH39" s="369"/>
      <c r="AI39" s="366"/>
      <c r="AJ39" s="368">
        <v>0</v>
      </c>
      <c r="AL39" s="367">
        <v>0</v>
      </c>
      <c r="AM39" s="366"/>
    </row>
    <row r="40" spans="2:39">
      <c r="B40" s="373" t="s">
        <v>159</v>
      </c>
      <c r="C40" s="369"/>
      <c r="D40" s="369"/>
      <c r="E40" s="366"/>
      <c r="F40" s="372" t="s">
        <v>176</v>
      </c>
      <c r="G40" s="372" t="s">
        <v>176</v>
      </c>
      <c r="H40" s="372" t="s">
        <v>176</v>
      </c>
      <c r="I40" s="372" t="s">
        <v>176</v>
      </c>
      <c r="J40" s="372"/>
      <c r="K40" s="371" t="s">
        <v>367</v>
      </c>
      <c r="L40" s="369"/>
      <c r="M40" s="369"/>
      <c r="N40" s="369"/>
      <c r="O40" s="366"/>
      <c r="P40" s="370">
        <v>5</v>
      </c>
      <c r="Q40" s="369"/>
      <c r="R40" s="369"/>
      <c r="S40" s="369"/>
      <c r="T40" s="369"/>
      <c r="U40" s="366"/>
      <c r="V40" s="367">
        <v>6795</v>
      </c>
      <c r="W40" s="369"/>
      <c r="X40" s="369"/>
      <c r="Y40" s="369"/>
      <c r="Z40" s="369"/>
      <c r="AA40" s="366"/>
      <c r="AB40" s="367">
        <v>4530</v>
      </c>
      <c r="AC40" s="369"/>
      <c r="AD40" s="369"/>
      <c r="AE40" s="369"/>
      <c r="AF40" s="369"/>
      <c r="AG40" s="369"/>
      <c r="AH40" s="369"/>
      <c r="AI40" s="366"/>
      <c r="AJ40" s="368">
        <v>0</v>
      </c>
      <c r="AL40" s="367">
        <v>0</v>
      </c>
      <c r="AM40" s="366"/>
    </row>
    <row r="41" spans="2:39">
      <c r="B41" s="373" t="s">
        <v>159</v>
      </c>
      <c r="C41" s="369"/>
      <c r="D41" s="369"/>
      <c r="E41" s="366"/>
      <c r="F41" s="372" t="s">
        <v>176</v>
      </c>
      <c r="G41" s="372" t="s">
        <v>176</v>
      </c>
      <c r="H41" s="372" t="s">
        <v>176</v>
      </c>
      <c r="I41" s="372" t="s">
        <v>176</v>
      </c>
      <c r="J41" s="372" t="s">
        <v>176</v>
      </c>
      <c r="K41" s="371" t="s">
        <v>366</v>
      </c>
      <c r="L41" s="369"/>
      <c r="M41" s="369"/>
      <c r="N41" s="369"/>
      <c r="O41" s="366"/>
      <c r="P41" s="370">
        <v>6</v>
      </c>
      <c r="Q41" s="369"/>
      <c r="R41" s="369"/>
      <c r="S41" s="369"/>
      <c r="T41" s="369"/>
      <c r="U41" s="366"/>
      <c r="V41" s="367">
        <v>6795</v>
      </c>
      <c r="W41" s="369"/>
      <c r="X41" s="369"/>
      <c r="Y41" s="369"/>
      <c r="Z41" s="369"/>
      <c r="AA41" s="366"/>
      <c r="AB41" s="367">
        <v>4530</v>
      </c>
      <c r="AC41" s="369"/>
      <c r="AD41" s="369"/>
      <c r="AE41" s="369"/>
      <c r="AF41" s="369"/>
      <c r="AG41" s="369"/>
      <c r="AH41" s="369"/>
      <c r="AI41" s="366"/>
      <c r="AJ41" s="368">
        <v>0</v>
      </c>
      <c r="AL41" s="367">
        <v>0</v>
      </c>
      <c r="AM41" s="366"/>
    </row>
    <row r="42" spans="2:39">
      <c r="B42" s="373" t="s">
        <v>159</v>
      </c>
      <c r="C42" s="369"/>
      <c r="D42" s="369"/>
      <c r="E42" s="366"/>
      <c r="F42" s="372" t="s">
        <v>176</v>
      </c>
      <c r="G42" s="372" t="s">
        <v>159</v>
      </c>
      <c r="H42" s="372"/>
      <c r="I42" s="372"/>
      <c r="J42" s="372"/>
      <c r="K42" s="371" t="s">
        <v>364</v>
      </c>
      <c r="L42" s="369"/>
      <c r="M42" s="369"/>
      <c r="N42" s="369"/>
      <c r="O42" s="366"/>
      <c r="P42" s="370">
        <v>8</v>
      </c>
      <c r="Q42" s="369"/>
      <c r="R42" s="369"/>
      <c r="S42" s="369"/>
      <c r="T42" s="369"/>
      <c r="U42" s="366"/>
      <c r="V42" s="367">
        <v>2105</v>
      </c>
      <c r="W42" s="369"/>
      <c r="X42" s="369"/>
      <c r="Y42" s="369"/>
      <c r="Z42" s="369"/>
      <c r="AA42" s="366"/>
      <c r="AB42" s="367">
        <v>1404</v>
      </c>
      <c r="AC42" s="369"/>
      <c r="AD42" s="369"/>
      <c r="AE42" s="369"/>
      <c r="AF42" s="369"/>
      <c r="AG42" s="369"/>
      <c r="AH42" s="369"/>
      <c r="AI42" s="366"/>
      <c r="AJ42" s="368">
        <v>0</v>
      </c>
      <c r="AL42" s="367">
        <v>0</v>
      </c>
      <c r="AM42" s="366"/>
    </row>
    <row r="43" spans="2:39">
      <c r="B43" s="373" t="s">
        <v>159</v>
      </c>
      <c r="C43" s="369"/>
      <c r="D43" s="369"/>
      <c r="E43" s="366"/>
      <c r="F43" s="372" t="s">
        <v>176</v>
      </c>
      <c r="G43" s="372" t="s">
        <v>159</v>
      </c>
      <c r="H43" s="372" t="s">
        <v>176</v>
      </c>
      <c r="I43" s="372"/>
      <c r="J43" s="372"/>
      <c r="K43" s="371" t="s">
        <v>365</v>
      </c>
      <c r="L43" s="369"/>
      <c r="M43" s="369"/>
      <c r="N43" s="369"/>
      <c r="O43" s="366"/>
      <c r="P43" s="370">
        <v>9</v>
      </c>
      <c r="Q43" s="369"/>
      <c r="R43" s="369"/>
      <c r="S43" s="369"/>
      <c r="T43" s="369"/>
      <c r="U43" s="366"/>
      <c r="V43" s="367">
        <v>2105</v>
      </c>
      <c r="W43" s="369"/>
      <c r="X43" s="369"/>
      <c r="Y43" s="369"/>
      <c r="Z43" s="369"/>
      <c r="AA43" s="366"/>
      <c r="AB43" s="367">
        <v>1404</v>
      </c>
      <c r="AC43" s="369"/>
      <c r="AD43" s="369"/>
      <c r="AE43" s="369"/>
      <c r="AF43" s="369"/>
      <c r="AG43" s="369"/>
      <c r="AH43" s="369"/>
      <c r="AI43" s="366"/>
      <c r="AJ43" s="368">
        <v>0</v>
      </c>
      <c r="AL43" s="367">
        <v>0</v>
      </c>
      <c r="AM43" s="366"/>
    </row>
    <row r="44" spans="2:39">
      <c r="B44" s="373" t="s">
        <v>159</v>
      </c>
      <c r="C44" s="369"/>
      <c r="D44" s="369"/>
      <c r="E44" s="366"/>
      <c r="F44" s="372" t="s">
        <v>176</v>
      </c>
      <c r="G44" s="372" t="s">
        <v>159</v>
      </c>
      <c r="H44" s="372" t="s">
        <v>176</v>
      </c>
      <c r="I44" s="372" t="s">
        <v>176</v>
      </c>
      <c r="J44" s="372"/>
      <c r="K44" s="371" t="s">
        <v>365</v>
      </c>
      <c r="L44" s="369"/>
      <c r="M44" s="369"/>
      <c r="N44" s="369"/>
      <c r="O44" s="366"/>
      <c r="P44" s="370">
        <v>10</v>
      </c>
      <c r="Q44" s="369"/>
      <c r="R44" s="369"/>
      <c r="S44" s="369"/>
      <c r="T44" s="369"/>
      <c r="U44" s="366"/>
      <c r="V44" s="367">
        <v>2105</v>
      </c>
      <c r="W44" s="369"/>
      <c r="X44" s="369"/>
      <c r="Y44" s="369"/>
      <c r="Z44" s="369"/>
      <c r="AA44" s="366"/>
      <c r="AB44" s="367">
        <v>1404</v>
      </c>
      <c r="AC44" s="369"/>
      <c r="AD44" s="369"/>
      <c r="AE44" s="369"/>
      <c r="AF44" s="369"/>
      <c r="AG44" s="369"/>
      <c r="AH44" s="369"/>
      <c r="AI44" s="366"/>
      <c r="AJ44" s="368">
        <v>0</v>
      </c>
      <c r="AL44" s="367">
        <v>0</v>
      </c>
      <c r="AM44" s="366"/>
    </row>
    <row r="45" spans="2:39">
      <c r="B45" s="373" t="s">
        <v>159</v>
      </c>
      <c r="C45" s="369"/>
      <c r="D45" s="369"/>
      <c r="E45" s="366"/>
      <c r="F45" s="372" t="s">
        <v>176</v>
      </c>
      <c r="G45" s="372" t="s">
        <v>159</v>
      </c>
      <c r="H45" s="372" t="s">
        <v>176</v>
      </c>
      <c r="I45" s="372" t="s">
        <v>176</v>
      </c>
      <c r="J45" s="372" t="s">
        <v>176</v>
      </c>
      <c r="K45" s="371" t="s">
        <v>364</v>
      </c>
      <c r="L45" s="369"/>
      <c r="M45" s="369"/>
      <c r="N45" s="369"/>
      <c r="O45" s="366"/>
      <c r="P45" s="370">
        <v>11</v>
      </c>
      <c r="Q45" s="369"/>
      <c r="R45" s="369"/>
      <c r="S45" s="369"/>
      <c r="T45" s="369"/>
      <c r="U45" s="366"/>
      <c r="V45" s="367">
        <v>2105</v>
      </c>
      <c r="W45" s="369"/>
      <c r="X45" s="369"/>
      <c r="Y45" s="369"/>
      <c r="Z45" s="369"/>
      <c r="AA45" s="366"/>
      <c r="AB45" s="367">
        <v>1404</v>
      </c>
      <c r="AC45" s="369"/>
      <c r="AD45" s="369"/>
      <c r="AE45" s="369"/>
      <c r="AF45" s="369"/>
      <c r="AG45" s="369"/>
      <c r="AH45" s="369"/>
      <c r="AI45" s="366"/>
      <c r="AJ45" s="368">
        <v>0</v>
      </c>
      <c r="AL45" s="367">
        <v>0</v>
      </c>
      <c r="AM45" s="366"/>
    </row>
    <row r="46" spans="2:39">
      <c r="B46" s="373"/>
      <c r="C46" s="369"/>
      <c r="D46" s="369"/>
      <c r="E46" s="366"/>
      <c r="F46" s="372"/>
      <c r="G46" s="372"/>
      <c r="H46" s="372"/>
      <c r="I46" s="372"/>
      <c r="J46" s="372"/>
      <c r="K46" s="371" t="s">
        <v>360</v>
      </c>
      <c r="L46" s="369"/>
      <c r="M46" s="369"/>
      <c r="N46" s="369"/>
      <c r="O46" s="366"/>
      <c r="P46" s="370">
        <v>307</v>
      </c>
      <c r="Q46" s="369"/>
      <c r="R46" s="369"/>
      <c r="S46" s="369"/>
      <c r="T46" s="369"/>
      <c r="U46" s="366"/>
      <c r="V46" s="367">
        <v>8900</v>
      </c>
      <c r="W46" s="369"/>
      <c r="X46" s="369"/>
      <c r="Y46" s="369"/>
      <c r="Z46" s="369"/>
      <c r="AA46" s="366"/>
      <c r="AB46" s="367">
        <v>5934</v>
      </c>
      <c r="AC46" s="369"/>
      <c r="AD46" s="369"/>
      <c r="AE46" s="369"/>
      <c r="AF46" s="369"/>
      <c r="AG46" s="369"/>
      <c r="AH46" s="369"/>
      <c r="AI46" s="366"/>
      <c r="AJ46" s="368">
        <v>0</v>
      </c>
      <c r="AL46" s="367">
        <v>0</v>
      </c>
      <c r="AM46" s="366"/>
    </row>
    <row r="47" spans="2:39" ht="0" hidden="1" customHeight="1"/>
    <row r="48" spans="2:39" ht="12.6" customHeight="1"/>
    <row r="49" spans="3:42" ht="17.149999999999999" customHeight="1">
      <c r="C49" s="365" t="s">
        <v>65</v>
      </c>
      <c r="D49" s="363"/>
      <c r="E49" s="363"/>
      <c r="F49" s="363"/>
      <c r="G49" s="363"/>
      <c r="H49" s="363"/>
      <c r="I49" s="363"/>
      <c r="J49" s="363"/>
      <c r="K49" s="363"/>
      <c r="L49" s="363"/>
      <c r="M49" s="363"/>
      <c r="N49" s="363"/>
      <c r="O49" s="363"/>
      <c r="P49" s="363"/>
      <c r="Q49" s="365" t="s">
        <v>357</v>
      </c>
      <c r="R49" s="363"/>
      <c r="S49" s="363"/>
      <c r="T49" s="365" t="s">
        <v>357</v>
      </c>
      <c r="U49" s="363"/>
      <c r="V49" s="363"/>
      <c r="W49" s="363"/>
      <c r="X49" s="363"/>
      <c r="Y49" s="363"/>
      <c r="Z49" s="363"/>
      <c r="AA49" s="363"/>
      <c r="AB49" s="363"/>
      <c r="AC49" s="365" t="s">
        <v>357</v>
      </c>
      <c r="AD49" s="363"/>
      <c r="AE49" s="363"/>
      <c r="AF49" s="365" t="s">
        <v>64</v>
      </c>
      <c r="AG49" s="363"/>
      <c r="AH49" s="363"/>
      <c r="AI49" s="363"/>
      <c r="AJ49" s="363"/>
      <c r="AK49" s="363"/>
      <c r="AL49" s="363"/>
      <c r="AM49" s="363"/>
      <c r="AN49" s="363"/>
    </row>
    <row r="50" spans="3:42" ht="17.149999999999999" customHeight="1">
      <c r="C50" s="362" t="s">
        <v>359</v>
      </c>
      <c r="D50" s="361"/>
      <c r="E50" s="361"/>
      <c r="F50" s="361"/>
      <c r="G50" s="361"/>
      <c r="H50" s="361"/>
      <c r="I50" s="361"/>
      <c r="J50" s="361"/>
      <c r="K50" s="361"/>
      <c r="L50" s="361"/>
      <c r="M50" s="361"/>
      <c r="N50" s="361"/>
      <c r="O50" s="361"/>
      <c r="P50" s="361"/>
      <c r="Q50" s="364" t="s">
        <v>357</v>
      </c>
      <c r="R50" s="363"/>
      <c r="S50" s="363"/>
      <c r="T50" s="362" t="s">
        <v>62</v>
      </c>
      <c r="U50" s="361"/>
      <c r="V50" s="361"/>
      <c r="W50" s="361"/>
      <c r="X50" s="361"/>
      <c r="Y50" s="361"/>
      <c r="Z50" s="361"/>
      <c r="AA50" s="361"/>
      <c r="AB50" s="361"/>
      <c r="AC50" s="364" t="s">
        <v>357</v>
      </c>
      <c r="AD50" s="363"/>
      <c r="AE50" s="363"/>
      <c r="AF50" s="362" t="s">
        <v>57</v>
      </c>
      <c r="AG50" s="361"/>
      <c r="AH50" s="361"/>
      <c r="AI50" s="361"/>
      <c r="AJ50" s="361"/>
      <c r="AK50" s="361"/>
      <c r="AL50" s="361"/>
      <c r="AM50" s="361"/>
      <c r="AN50" s="361"/>
    </row>
    <row r="51" spans="3:42" ht="8.85" customHeight="1"/>
    <row r="52" spans="3:42" ht="17.149999999999999" customHeight="1">
      <c r="D52" s="365" t="s">
        <v>203</v>
      </c>
      <c r="E52" s="363"/>
      <c r="F52" s="363"/>
      <c r="G52" s="363"/>
      <c r="H52" s="363"/>
      <c r="I52" s="363"/>
      <c r="J52" s="363"/>
      <c r="K52" s="363"/>
      <c r="L52" s="363"/>
      <c r="M52" s="363"/>
      <c r="N52" s="363"/>
      <c r="O52" s="363"/>
      <c r="P52" s="363"/>
      <c r="Q52" s="363"/>
      <c r="R52" s="365" t="s">
        <v>357</v>
      </c>
      <c r="S52" s="363"/>
      <c r="T52" s="363"/>
      <c r="U52" s="365" t="s">
        <v>357</v>
      </c>
      <c r="V52" s="363"/>
      <c r="W52" s="363"/>
      <c r="X52" s="363"/>
      <c r="Y52" s="363"/>
      <c r="Z52" s="363"/>
      <c r="AA52" s="363"/>
      <c r="AB52" s="363"/>
      <c r="AC52" s="363"/>
      <c r="AD52" s="365" t="s">
        <v>357</v>
      </c>
      <c r="AE52" s="363"/>
      <c r="AF52" s="363"/>
      <c r="AG52" s="365" t="s">
        <v>61</v>
      </c>
      <c r="AH52" s="363"/>
      <c r="AI52" s="363"/>
      <c r="AJ52" s="363"/>
      <c r="AK52" s="363"/>
      <c r="AL52" s="363"/>
      <c r="AM52" s="363"/>
      <c r="AN52" s="363"/>
      <c r="AO52" s="363"/>
      <c r="AP52" s="363"/>
    </row>
    <row r="53" spans="3:42" ht="17.149999999999999" customHeight="1">
      <c r="D53" s="362" t="s">
        <v>358</v>
      </c>
      <c r="E53" s="361"/>
      <c r="F53" s="361"/>
      <c r="G53" s="361"/>
      <c r="H53" s="361"/>
      <c r="I53" s="361"/>
      <c r="J53" s="361"/>
      <c r="K53" s="361"/>
      <c r="L53" s="361"/>
      <c r="M53" s="361"/>
      <c r="N53" s="361"/>
      <c r="O53" s="361"/>
      <c r="P53" s="361"/>
      <c r="Q53" s="361"/>
      <c r="R53" s="364" t="s">
        <v>357</v>
      </c>
      <c r="S53" s="363"/>
      <c r="T53" s="363"/>
      <c r="U53" s="362" t="s">
        <v>62</v>
      </c>
      <c r="V53" s="361"/>
      <c r="W53" s="361"/>
      <c r="X53" s="361"/>
      <c r="Y53" s="361"/>
      <c r="Z53" s="361"/>
      <c r="AA53" s="361"/>
      <c r="AB53" s="361"/>
      <c r="AC53" s="361"/>
      <c r="AD53" s="364" t="s">
        <v>357</v>
      </c>
      <c r="AE53" s="363"/>
      <c r="AF53" s="363"/>
      <c r="AG53" s="362" t="s">
        <v>57</v>
      </c>
      <c r="AH53" s="361"/>
      <c r="AI53" s="361"/>
      <c r="AJ53" s="361"/>
      <c r="AK53" s="361"/>
      <c r="AL53" s="361"/>
      <c r="AM53" s="361"/>
      <c r="AN53" s="361"/>
      <c r="AO53" s="361"/>
      <c r="AP53" s="361"/>
    </row>
    <row r="54" spans="3:42" ht="0" hidden="1" customHeight="1"/>
  </sheetData>
  <mergeCells count="138">
    <mergeCell ref="D53:Q53"/>
    <mergeCell ref="R53:T53"/>
    <mergeCell ref="U53:AC53"/>
    <mergeCell ref="AD53:AF53"/>
    <mergeCell ref="AG53:AP53"/>
    <mergeCell ref="D52:Q52"/>
    <mergeCell ref="R52:T52"/>
    <mergeCell ref="U52:AC52"/>
    <mergeCell ref="AD52:AF52"/>
    <mergeCell ref="AG52:AP52"/>
    <mergeCell ref="AF49:AN49"/>
    <mergeCell ref="B46:E46"/>
    <mergeCell ref="K46:O46"/>
    <mergeCell ref="P46:U46"/>
    <mergeCell ref="V46:AA46"/>
    <mergeCell ref="AB46:AI46"/>
    <mergeCell ref="C50:P50"/>
    <mergeCell ref="Q50:S50"/>
    <mergeCell ref="T50:AB50"/>
    <mergeCell ref="AC50:AE50"/>
    <mergeCell ref="AF50:AN50"/>
    <mergeCell ref="AL46:AM46"/>
    <mergeCell ref="C49:P49"/>
    <mergeCell ref="Q49:S49"/>
    <mergeCell ref="T49:AB49"/>
    <mergeCell ref="AC49:AE49"/>
    <mergeCell ref="AL45:AM45"/>
    <mergeCell ref="B44:E44"/>
    <mergeCell ref="K44:O44"/>
    <mergeCell ref="P44:U44"/>
    <mergeCell ref="V44:AA44"/>
    <mergeCell ref="AB44:AI44"/>
    <mergeCell ref="K42:O42"/>
    <mergeCell ref="P42:U42"/>
    <mergeCell ref="V42:AA42"/>
    <mergeCell ref="AB42:AI42"/>
    <mergeCell ref="AL44:AM44"/>
    <mergeCell ref="B45:E45"/>
    <mergeCell ref="K45:O45"/>
    <mergeCell ref="P45:U45"/>
    <mergeCell ref="V45:AA45"/>
    <mergeCell ref="AB45:AI45"/>
    <mergeCell ref="V40:AA40"/>
    <mergeCell ref="AB40:AI40"/>
    <mergeCell ref="AL42:AM42"/>
    <mergeCell ref="B43:E43"/>
    <mergeCell ref="K43:O43"/>
    <mergeCell ref="P43:U43"/>
    <mergeCell ref="V43:AA43"/>
    <mergeCell ref="AB43:AI43"/>
    <mergeCell ref="AL43:AM43"/>
    <mergeCell ref="B42:E42"/>
    <mergeCell ref="AL40:AM40"/>
    <mergeCell ref="B41:E41"/>
    <mergeCell ref="K41:O41"/>
    <mergeCell ref="P41:U41"/>
    <mergeCell ref="V41:AA41"/>
    <mergeCell ref="AB41:AI41"/>
    <mergeCell ref="AL41:AM41"/>
    <mergeCell ref="B40:E40"/>
    <mergeCell ref="K40:O40"/>
    <mergeCell ref="P40:U40"/>
    <mergeCell ref="AL39:AM39"/>
    <mergeCell ref="B38:E38"/>
    <mergeCell ref="K38:O38"/>
    <mergeCell ref="P38:U38"/>
    <mergeCell ref="V38:AA38"/>
    <mergeCell ref="AB38:AI38"/>
    <mergeCell ref="K36:O36"/>
    <mergeCell ref="P36:U36"/>
    <mergeCell ref="V36:AA36"/>
    <mergeCell ref="AB36:AI36"/>
    <mergeCell ref="AL38:AM38"/>
    <mergeCell ref="B39:E39"/>
    <mergeCell ref="K39:O39"/>
    <mergeCell ref="P39:U39"/>
    <mergeCell ref="V39:AA39"/>
    <mergeCell ref="AB39:AI39"/>
    <mergeCell ref="V34:AA34"/>
    <mergeCell ref="AB34:AI34"/>
    <mergeCell ref="AL36:AM36"/>
    <mergeCell ref="B37:E37"/>
    <mergeCell ref="K37:O37"/>
    <mergeCell ref="P37:U37"/>
    <mergeCell ref="V37:AA37"/>
    <mergeCell ref="AB37:AI37"/>
    <mergeCell ref="AL37:AM37"/>
    <mergeCell ref="B36:E36"/>
    <mergeCell ref="AL34:AM34"/>
    <mergeCell ref="B35:J35"/>
    <mergeCell ref="K35:O35"/>
    <mergeCell ref="P35:U35"/>
    <mergeCell ref="V35:AA35"/>
    <mergeCell ref="AB35:AI35"/>
    <mergeCell ref="AL35:AM35"/>
    <mergeCell ref="B34:J34"/>
    <mergeCell ref="K34:O34"/>
    <mergeCell ref="P34:U34"/>
    <mergeCell ref="B33:J33"/>
    <mergeCell ref="K33:O33"/>
    <mergeCell ref="P33:U33"/>
    <mergeCell ref="V33:AI33"/>
    <mergeCell ref="AL33:AM33"/>
    <mergeCell ref="B31:U31"/>
    <mergeCell ref="V31:AA31"/>
    <mergeCell ref="AB31:AI31"/>
    <mergeCell ref="AL31:AM31"/>
    <mergeCell ref="B32:AM32"/>
    <mergeCell ref="B26:AJ26"/>
    <mergeCell ref="AL26:AM26"/>
    <mergeCell ref="B27:AJ27"/>
    <mergeCell ref="AL27:AM27"/>
    <mergeCell ref="B28:E28"/>
    <mergeCell ref="K28:O28"/>
    <mergeCell ref="P28:U28"/>
    <mergeCell ref="V28:AJ28"/>
    <mergeCell ref="AL28:AM28"/>
    <mergeCell ref="B29:O29"/>
    <mergeCell ref="P29:AI29"/>
    <mergeCell ref="AJ29:AM29"/>
    <mergeCell ref="B30:E30"/>
    <mergeCell ref="K30:U30"/>
    <mergeCell ref="V30:AM30"/>
    <mergeCell ref="J21:AJ21"/>
    <mergeCell ref="M23:AH23"/>
    <mergeCell ref="B25:AJ25"/>
    <mergeCell ref="AL25:AM25"/>
    <mergeCell ref="L11:AG11"/>
    <mergeCell ref="L13:AG13"/>
    <mergeCell ref="E15:AM15"/>
    <mergeCell ref="N17:V17"/>
    <mergeCell ref="Z17:AD17"/>
    <mergeCell ref="AA1:AL1"/>
    <mergeCell ref="E3:AM3"/>
    <mergeCell ref="E5:AM5"/>
    <mergeCell ref="E7:AM7"/>
    <mergeCell ref="E9:AM9"/>
    <mergeCell ref="O19:R19"/>
  </mergeCells>
  <pageMargins left="0.70866141732283472" right="0.19685039370078741" top="0.78740157480314965" bottom="0.19685039370078741" header="0.78740157480314965" footer="0.39370078740157483"/>
  <pageSetup paperSize="9" scale="95" orientation="portrait" horizontalDpi="300" verticalDpi="300" r:id="rId1"/>
  <headerFooter alignWithMargins="0">
    <oddFooter>&amp;R&amp;"Times New Roman,Regular"&amp;7 &amp;P iš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50"/>
  <sheetViews>
    <sheetView showGridLines="0" workbookViewId="0"/>
  </sheetViews>
  <sheetFormatPr defaultColWidth="9.125" defaultRowHeight="14.3"/>
  <cols>
    <col min="1" max="4" width="0.125" style="360" customWidth="1"/>
    <col min="5" max="5" width="2.125" style="360" customWidth="1"/>
    <col min="6" max="10" width="2.625" style="360" customWidth="1"/>
    <col min="11" max="11" width="10.375" style="360" customWidth="1"/>
    <col min="12" max="12" width="1.625" style="360" customWidth="1"/>
    <col min="13" max="13" width="4.25" style="360" customWidth="1"/>
    <col min="14" max="14" width="2.625" style="360" customWidth="1"/>
    <col min="15" max="15" width="8.875" style="360" customWidth="1"/>
    <col min="16" max="16" width="0.375" style="360" customWidth="1"/>
    <col min="17" max="17" width="0.125" style="360" customWidth="1"/>
    <col min="18" max="18" width="1.375" style="360" customWidth="1"/>
    <col min="19" max="19" width="0.25" style="360" customWidth="1"/>
    <col min="20" max="20" width="0.125" style="360" customWidth="1"/>
    <col min="21" max="21" width="1.75" style="360" customWidth="1"/>
    <col min="22" max="22" width="1" style="360" customWidth="1"/>
    <col min="23" max="23" width="0.375" style="360" customWidth="1"/>
    <col min="24" max="24" width="3.625" style="360" customWidth="1"/>
    <col min="25" max="25" width="0.125" style="360" customWidth="1"/>
    <col min="26" max="26" width="1.625" style="360" customWidth="1"/>
    <col min="27" max="27" width="4" style="360" customWidth="1"/>
    <col min="28" max="28" width="3.125" style="360" customWidth="1"/>
    <col min="29" max="29" width="0.125" style="360" customWidth="1"/>
    <col min="30" max="30" width="1.625" style="360" customWidth="1"/>
    <col min="31" max="32" width="0.125" style="360" customWidth="1"/>
    <col min="33" max="33" width="1.25" style="360" customWidth="1"/>
    <col min="34" max="34" width="1.625" style="360" customWidth="1"/>
    <col min="35" max="35" width="2.875" style="360" customWidth="1"/>
    <col min="36" max="36" width="11.625" style="360" customWidth="1"/>
    <col min="37" max="37" width="0" style="360" hidden="1" customWidth="1"/>
    <col min="38" max="38" width="11" style="360" customWidth="1"/>
    <col min="39" max="40" width="0.375" style="360" customWidth="1"/>
    <col min="41" max="41" width="0" style="360" hidden="1" customWidth="1"/>
    <col min="42" max="42" width="0.125" style="360" customWidth="1"/>
    <col min="43" max="44" width="0" style="360" hidden="1" customWidth="1"/>
    <col min="45" max="16384" width="9.125" style="360"/>
  </cols>
  <sheetData>
    <row r="1" spans="5:39" ht="53.35" customHeight="1">
      <c r="AA1" s="400" t="s">
        <v>398</v>
      </c>
      <c r="AB1" s="363"/>
      <c r="AC1" s="363"/>
      <c r="AD1" s="363"/>
      <c r="AE1" s="363"/>
      <c r="AF1" s="363"/>
      <c r="AG1" s="363"/>
      <c r="AH1" s="363"/>
      <c r="AI1" s="363"/>
      <c r="AJ1" s="363"/>
      <c r="AK1" s="363"/>
      <c r="AL1" s="363"/>
    </row>
    <row r="2" spans="5:39" ht="13.45" customHeight="1"/>
    <row r="3" spans="5:39" ht="13.45" customHeight="1">
      <c r="E3" s="396" t="s">
        <v>397</v>
      </c>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row>
    <row r="4" spans="5:39" ht="0" hidden="1" customHeight="1"/>
    <row r="5" spans="5:39" ht="10.7" customHeight="1">
      <c r="E5" s="364" t="s">
        <v>396</v>
      </c>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row>
    <row r="6" spans="5:39" ht="3.9" customHeight="1"/>
    <row r="7" spans="5:39" ht="14.1" customHeight="1">
      <c r="E7" s="399" t="s">
        <v>395</v>
      </c>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3"/>
      <c r="AM7" s="363"/>
    </row>
    <row r="8" spans="5:39" ht="4.45" customHeight="1"/>
    <row r="9" spans="5:39" ht="12.9" customHeight="1">
      <c r="E9" s="399" t="s">
        <v>394</v>
      </c>
      <c r="F9" s="363"/>
      <c r="G9" s="363"/>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row>
    <row r="10" spans="5:39" ht="3.9" customHeight="1"/>
    <row r="11" spans="5:39" ht="13.45" customHeight="1">
      <c r="L11" s="396" t="s">
        <v>357</v>
      </c>
      <c r="M11" s="377"/>
      <c r="N11" s="377"/>
      <c r="O11" s="377"/>
      <c r="P11" s="377"/>
      <c r="Q11" s="377"/>
      <c r="R11" s="377"/>
      <c r="S11" s="377"/>
      <c r="T11" s="377"/>
      <c r="U11" s="377"/>
      <c r="V11" s="377"/>
      <c r="W11" s="377"/>
      <c r="X11" s="377"/>
      <c r="Y11" s="377"/>
      <c r="Z11" s="377"/>
      <c r="AA11" s="377"/>
      <c r="AB11" s="377"/>
      <c r="AC11" s="377"/>
      <c r="AD11" s="377"/>
      <c r="AE11" s="377"/>
      <c r="AF11" s="377"/>
      <c r="AG11" s="377"/>
    </row>
    <row r="12" spans="5:39" ht="0" hidden="1" customHeight="1"/>
    <row r="13" spans="5:39" ht="13.45" customHeight="1">
      <c r="L13" s="364" t="s">
        <v>393</v>
      </c>
      <c r="M13" s="363"/>
      <c r="N13" s="363"/>
      <c r="O13" s="363"/>
      <c r="P13" s="363"/>
      <c r="Q13" s="363"/>
      <c r="R13" s="363"/>
      <c r="S13" s="363"/>
      <c r="T13" s="363"/>
      <c r="U13" s="363"/>
      <c r="V13" s="363"/>
      <c r="W13" s="363"/>
      <c r="X13" s="363"/>
      <c r="Y13" s="363"/>
      <c r="Z13" s="363"/>
      <c r="AA13" s="363"/>
      <c r="AB13" s="363"/>
      <c r="AC13" s="363"/>
      <c r="AD13" s="363"/>
      <c r="AE13" s="363"/>
      <c r="AF13" s="363"/>
      <c r="AG13" s="363"/>
    </row>
    <row r="14" spans="5:39" ht="5.45" customHeight="1"/>
    <row r="15" spans="5:39" ht="14.1" customHeight="1">
      <c r="E15" s="399" t="s">
        <v>343</v>
      </c>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3"/>
      <c r="AM15" s="363"/>
    </row>
    <row r="16" spans="5:39" ht="5.0999999999999996" customHeight="1"/>
    <row r="17" spans="2:39">
      <c r="N17" s="396" t="s">
        <v>392</v>
      </c>
      <c r="O17" s="377"/>
      <c r="P17" s="377"/>
      <c r="Q17" s="377"/>
      <c r="R17" s="377"/>
      <c r="S17" s="377"/>
      <c r="T17" s="377"/>
      <c r="U17" s="377"/>
      <c r="V17" s="377"/>
      <c r="X17" s="398" t="s">
        <v>342</v>
      </c>
      <c r="Z17" s="397" t="s">
        <v>427</v>
      </c>
      <c r="AA17" s="377"/>
      <c r="AB17" s="377"/>
      <c r="AC17" s="377"/>
      <c r="AD17" s="377"/>
    </row>
    <row r="18" spans="2:39" ht="1.05" customHeight="1"/>
    <row r="19" spans="2:39" ht="13.95" customHeight="1">
      <c r="O19" s="364" t="s">
        <v>191</v>
      </c>
      <c r="P19" s="363"/>
      <c r="Q19" s="363"/>
      <c r="R19" s="363"/>
    </row>
    <row r="20" spans="2:39" ht="3.6" customHeight="1"/>
    <row r="21" spans="2:39" ht="13.45" customHeight="1">
      <c r="J21" s="396" t="s">
        <v>426</v>
      </c>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row>
    <row r="22" spans="2:39" ht="1.9" customHeight="1"/>
    <row r="23" spans="2:39" ht="13.45" customHeight="1">
      <c r="M23" s="364" t="s">
        <v>389</v>
      </c>
      <c r="N23" s="363"/>
      <c r="O23" s="363"/>
      <c r="P23" s="363"/>
      <c r="Q23" s="363"/>
      <c r="R23" s="363"/>
      <c r="S23" s="363"/>
      <c r="T23" s="363"/>
      <c r="U23" s="363"/>
      <c r="V23" s="363"/>
      <c r="W23" s="363"/>
      <c r="X23" s="363"/>
      <c r="Y23" s="363"/>
      <c r="Z23" s="363"/>
      <c r="AA23" s="363"/>
      <c r="AB23" s="363"/>
      <c r="AC23" s="363"/>
      <c r="AD23" s="363"/>
      <c r="AE23" s="363"/>
      <c r="AF23" s="363"/>
      <c r="AG23" s="363"/>
      <c r="AH23" s="363"/>
    </row>
    <row r="24" spans="2:39" ht="6.8" customHeight="1"/>
    <row r="25" spans="2:39" ht="15.65" customHeight="1">
      <c r="B25" s="394" t="s">
        <v>357</v>
      </c>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L25" s="394" t="s">
        <v>388</v>
      </c>
      <c r="AM25" s="363"/>
    </row>
    <row r="26" spans="2:39" ht="13.45" customHeight="1">
      <c r="B26" s="389" t="s">
        <v>387</v>
      </c>
      <c r="C26" s="363"/>
      <c r="D26" s="363"/>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L26" s="393"/>
      <c r="AM26" s="382"/>
    </row>
    <row r="27" spans="2:39" ht="14.8" customHeight="1">
      <c r="B27" s="389" t="s">
        <v>338</v>
      </c>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L27" s="393" t="s">
        <v>357</v>
      </c>
      <c r="AM27" s="382"/>
    </row>
    <row r="28" spans="2:39">
      <c r="B28" s="394" t="s">
        <v>357</v>
      </c>
      <c r="C28" s="363"/>
      <c r="D28" s="363"/>
      <c r="E28" s="363"/>
      <c r="F28" s="395" t="s">
        <v>357</v>
      </c>
      <c r="G28" s="395" t="s">
        <v>357</v>
      </c>
      <c r="H28" s="395" t="s">
        <v>357</v>
      </c>
      <c r="I28" s="395" t="s">
        <v>357</v>
      </c>
      <c r="J28" s="395" t="s">
        <v>357</v>
      </c>
      <c r="K28" s="394" t="s">
        <v>357</v>
      </c>
      <c r="L28" s="363"/>
      <c r="M28" s="363"/>
      <c r="N28" s="363"/>
      <c r="O28" s="363"/>
      <c r="P28" s="394" t="s">
        <v>357</v>
      </c>
      <c r="Q28" s="363"/>
      <c r="R28" s="363"/>
      <c r="S28" s="363"/>
      <c r="T28" s="363"/>
      <c r="U28" s="363"/>
      <c r="V28" s="389" t="s">
        <v>337</v>
      </c>
      <c r="W28" s="363"/>
      <c r="X28" s="363"/>
      <c r="Y28" s="363"/>
      <c r="Z28" s="363"/>
      <c r="AA28" s="363"/>
      <c r="AB28" s="363"/>
      <c r="AC28" s="363"/>
      <c r="AD28" s="363"/>
      <c r="AE28" s="363"/>
      <c r="AF28" s="363"/>
      <c r="AG28" s="363"/>
      <c r="AH28" s="363"/>
      <c r="AI28" s="363"/>
      <c r="AJ28" s="363"/>
      <c r="AL28" s="393" t="s">
        <v>336</v>
      </c>
      <c r="AM28" s="382"/>
    </row>
    <row r="29" spans="2:39" ht="14.1" customHeight="1">
      <c r="B29" s="392" t="s">
        <v>357</v>
      </c>
      <c r="C29" s="363"/>
      <c r="D29" s="363"/>
      <c r="E29" s="363"/>
      <c r="F29" s="363"/>
      <c r="G29" s="363"/>
      <c r="H29" s="363"/>
      <c r="I29" s="363"/>
      <c r="J29" s="363"/>
      <c r="K29" s="363"/>
      <c r="L29" s="363"/>
      <c r="M29" s="363"/>
      <c r="N29" s="363"/>
      <c r="O29" s="363"/>
      <c r="P29" s="389" t="s">
        <v>386</v>
      </c>
      <c r="Q29" s="363"/>
      <c r="R29" s="363"/>
      <c r="S29" s="363"/>
      <c r="T29" s="363"/>
      <c r="U29" s="363"/>
      <c r="V29" s="363"/>
      <c r="W29" s="363"/>
      <c r="X29" s="363"/>
      <c r="Y29" s="363"/>
      <c r="Z29" s="363"/>
      <c r="AA29" s="363"/>
      <c r="AB29" s="363"/>
      <c r="AC29" s="363"/>
      <c r="AD29" s="363"/>
      <c r="AE29" s="363"/>
      <c r="AF29" s="363"/>
      <c r="AG29" s="363"/>
      <c r="AH29" s="363"/>
      <c r="AI29" s="363"/>
      <c r="AJ29" s="390" t="s">
        <v>425</v>
      </c>
      <c r="AK29" s="369"/>
      <c r="AL29" s="369"/>
      <c r="AM29" s="366"/>
    </row>
    <row r="30" spans="2:39">
      <c r="B30" s="389" t="s">
        <v>357</v>
      </c>
      <c r="C30" s="363"/>
      <c r="D30" s="363"/>
      <c r="E30" s="363"/>
      <c r="F30" s="391" t="s">
        <v>357</v>
      </c>
      <c r="G30" s="391" t="s">
        <v>357</v>
      </c>
      <c r="H30" s="391" t="s">
        <v>357</v>
      </c>
      <c r="I30" s="391" t="s">
        <v>357</v>
      </c>
      <c r="J30" s="391" t="s">
        <v>357</v>
      </c>
      <c r="K30" s="389" t="s">
        <v>332</v>
      </c>
      <c r="L30" s="363"/>
      <c r="M30" s="363"/>
      <c r="N30" s="363"/>
      <c r="O30" s="363"/>
      <c r="P30" s="363"/>
      <c r="Q30" s="363"/>
      <c r="R30" s="363"/>
      <c r="S30" s="363"/>
      <c r="T30" s="363"/>
      <c r="U30" s="363"/>
      <c r="V30" s="390" t="s">
        <v>424</v>
      </c>
      <c r="W30" s="369"/>
      <c r="X30" s="369"/>
      <c r="Y30" s="369"/>
      <c r="Z30" s="369"/>
      <c r="AA30" s="369"/>
      <c r="AB30" s="369"/>
      <c r="AC30" s="369"/>
      <c r="AD30" s="369"/>
      <c r="AE30" s="369"/>
      <c r="AF30" s="369"/>
      <c r="AG30" s="369"/>
      <c r="AH30" s="369"/>
      <c r="AI30" s="369"/>
      <c r="AJ30" s="369"/>
      <c r="AK30" s="369"/>
      <c r="AL30" s="369"/>
      <c r="AM30" s="366"/>
    </row>
    <row r="31" spans="2:39">
      <c r="B31" s="389" t="s">
        <v>383</v>
      </c>
      <c r="C31" s="363"/>
      <c r="D31" s="363"/>
      <c r="E31" s="363"/>
      <c r="F31" s="363"/>
      <c r="G31" s="363"/>
      <c r="H31" s="363"/>
      <c r="I31" s="363"/>
      <c r="J31" s="363"/>
      <c r="K31" s="363"/>
      <c r="L31" s="363"/>
      <c r="M31" s="363"/>
      <c r="N31" s="363"/>
      <c r="O31" s="363"/>
      <c r="P31" s="363"/>
      <c r="Q31" s="363"/>
      <c r="R31" s="363"/>
      <c r="S31" s="363"/>
      <c r="T31" s="363"/>
      <c r="U31" s="363"/>
      <c r="V31" s="387" t="s">
        <v>382</v>
      </c>
      <c r="W31" s="369"/>
      <c r="X31" s="369"/>
      <c r="Y31" s="369"/>
      <c r="Z31" s="369"/>
      <c r="AA31" s="366"/>
      <c r="AB31" s="387" t="s">
        <v>381</v>
      </c>
      <c r="AC31" s="369"/>
      <c r="AD31" s="369"/>
      <c r="AE31" s="369"/>
      <c r="AF31" s="369"/>
      <c r="AG31" s="369"/>
      <c r="AH31" s="369"/>
      <c r="AI31" s="366"/>
      <c r="AJ31" s="388" t="s">
        <v>380</v>
      </c>
      <c r="AL31" s="387" t="s">
        <v>380</v>
      </c>
      <c r="AM31" s="366"/>
    </row>
    <row r="32" spans="2:39" ht="13.45" customHeight="1">
      <c r="B32" s="386" t="s">
        <v>379</v>
      </c>
      <c r="C32" s="363"/>
      <c r="D32" s="363"/>
      <c r="E32" s="363"/>
      <c r="F32" s="363"/>
      <c r="G32" s="363"/>
      <c r="H32" s="363"/>
      <c r="I32" s="363"/>
      <c r="J32" s="363"/>
      <c r="K32" s="363"/>
      <c r="L32" s="363"/>
      <c r="M32" s="363"/>
      <c r="N32" s="363"/>
      <c r="O32" s="363"/>
      <c r="P32" s="363"/>
      <c r="Q32" s="363"/>
      <c r="R32" s="363"/>
      <c r="S32" s="363"/>
      <c r="T32" s="363"/>
      <c r="U32" s="363"/>
      <c r="V32" s="363"/>
      <c r="W32" s="363"/>
      <c r="X32" s="363"/>
      <c r="Y32" s="363"/>
      <c r="Z32" s="363"/>
      <c r="AA32" s="363"/>
      <c r="AB32" s="363"/>
      <c r="AC32" s="363"/>
      <c r="AD32" s="363"/>
      <c r="AE32" s="363"/>
      <c r="AF32" s="363"/>
      <c r="AG32" s="363"/>
      <c r="AH32" s="363"/>
      <c r="AI32" s="363"/>
      <c r="AJ32" s="363"/>
      <c r="AK32" s="363"/>
      <c r="AL32" s="363"/>
      <c r="AM32" s="363"/>
    </row>
    <row r="33" spans="2:42" ht="22.45">
      <c r="B33" s="383" t="s">
        <v>357</v>
      </c>
      <c r="C33" s="361"/>
      <c r="D33" s="361"/>
      <c r="E33" s="361"/>
      <c r="F33" s="361"/>
      <c r="G33" s="361"/>
      <c r="H33" s="361"/>
      <c r="I33" s="361"/>
      <c r="J33" s="382"/>
      <c r="K33" s="383" t="s">
        <v>357</v>
      </c>
      <c r="L33" s="361"/>
      <c r="M33" s="361"/>
      <c r="N33" s="361"/>
      <c r="O33" s="382"/>
      <c r="P33" s="383" t="s">
        <v>357</v>
      </c>
      <c r="Q33" s="361"/>
      <c r="R33" s="361"/>
      <c r="S33" s="361"/>
      <c r="T33" s="361"/>
      <c r="U33" s="382"/>
      <c r="V33" s="385" t="s">
        <v>378</v>
      </c>
      <c r="W33" s="369"/>
      <c r="X33" s="369"/>
      <c r="Y33" s="369"/>
      <c r="Z33" s="369"/>
      <c r="AA33" s="369"/>
      <c r="AB33" s="369"/>
      <c r="AC33" s="369"/>
      <c r="AD33" s="369"/>
      <c r="AE33" s="369"/>
      <c r="AF33" s="369"/>
      <c r="AG33" s="369"/>
      <c r="AH33" s="369"/>
      <c r="AI33" s="366"/>
      <c r="AJ33" s="384" t="s">
        <v>377</v>
      </c>
      <c r="AL33" s="383" t="s">
        <v>325</v>
      </c>
      <c r="AM33" s="382"/>
    </row>
    <row r="34" spans="2:42" ht="43.5">
      <c r="B34" s="381" t="s">
        <v>376</v>
      </c>
      <c r="C34" s="377"/>
      <c r="D34" s="377"/>
      <c r="E34" s="377"/>
      <c r="F34" s="377"/>
      <c r="G34" s="377"/>
      <c r="H34" s="377"/>
      <c r="I34" s="377"/>
      <c r="J34" s="374"/>
      <c r="K34" s="381" t="s">
        <v>375</v>
      </c>
      <c r="L34" s="377"/>
      <c r="M34" s="377"/>
      <c r="N34" s="377"/>
      <c r="O34" s="374"/>
      <c r="P34" s="381" t="s">
        <v>19</v>
      </c>
      <c r="Q34" s="377"/>
      <c r="R34" s="377"/>
      <c r="S34" s="377"/>
      <c r="T34" s="377"/>
      <c r="U34" s="374"/>
      <c r="V34" s="381" t="s">
        <v>374</v>
      </c>
      <c r="W34" s="377"/>
      <c r="X34" s="377"/>
      <c r="Y34" s="377"/>
      <c r="Z34" s="377"/>
      <c r="AA34" s="374"/>
      <c r="AB34" s="381" t="s">
        <v>373</v>
      </c>
      <c r="AC34" s="377"/>
      <c r="AD34" s="377"/>
      <c r="AE34" s="377"/>
      <c r="AF34" s="377"/>
      <c r="AG34" s="377"/>
      <c r="AH34" s="377"/>
      <c r="AI34" s="374"/>
      <c r="AJ34" s="380" t="s">
        <v>372</v>
      </c>
      <c r="AL34" s="379" t="s">
        <v>357</v>
      </c>
      <c r="AM34" s="374"/>
    </row>
    <row r="35" spans="2:42">
      <c r="B35" s="378" t="s">
        <v>176</v>
      </c>
      <c r="C35" s="377"/>
      <c r="D35" s="377"/>
      <c r="E35" s="377"/>
      <c r="F35" s="377"/>
      <c r="G35" s="377"/>
      <c r="H35" s="377"/>
      <c r="I35" s="377"/>
      <c r="J35" s="374"/>
      <c r="K35" s="378" t="s">
        <v>159</v>
      </c>
      <c r="L35" s="377"/>
      <c r="M35" s="377"/>
      <c r="N35" s="377"/>
      <c r="O35" s="374"/>
      <c r="P35" s="375" t="s">
        <v>131</v>
      </c>
      <c r="Q35" s="377"/>
      <c r="R35" s="377"/>
      <c r="S35" s="377"/>
      <c r="T35" s="377"/>
      <c r="U35" s="374"/>
      <c r="V35" s="375" t="s">
        <v>128</v>
      </c>
      <c r="W35" s="377"/>
      <c r="X35" s="377"/>
      <c r="Y35" s="377"/>
      <c r="Z35" s="377"/>
      <c r="AA35" s="374"/>
      <c r="AB35" s="375" t="s">
        <v>121</v>
      </c>
      <c r="AC35" s="377"/>
      <c r="AD35" s="377"/>
      <c r="AE35" s="377"/>
      <c r="AF35" s="377"/>
      <c r="AG35" s="377"/>
      <c r="AH35" s="377"/>
      <c r="AI35" s="374"/>
      <c r="AJ35" s="376" t="s">
        <v>371</v>
      </c>
      <c r="AL35" s="375" t="s">
        <v>370</v>
      </c>
      <c r="AM35" s="374"/>
    </row>
    <row r="36" spans="2:42">
      <c r="B36" s="373" t="s">
        <v>131</v>
      </c>
      <c r="C36" s="369"/>
      <c r="D36" s="369"/>
      <c r="E36" s="366"/>
      <c r="F36" s="372"/>
      <c r="G36" s="372"/>
      <c r="H36" s="372"/>
      <c r="I36" s="372"/>
      <c r="J36" s="372"/>
      <c r="K36" s="371" t="s">
        <v>423</v>
      </c>
      <c r="L36" s="369"/>
      <c r="M36" s="369"/>
      <c r="N36" s="369"/>
      <c r="O36" s="366"/>
      <c r="P36" s="370">
        <v>139</v>
      </c>
      <c r="Q36" s="369"/>
      <c r="R36" s="369"/>
      <c r="S36" s="369"/>
      <c r="T36" s="369"/>
      <c r="U36" s="366"/>
      <c r="V36" s="367">
        <v>7500</v>
      </c>
      <c r="W36" s="369"/>
      <c r="X36" s="369"/>
      <c r="Y36" s="369"/>
      <c r="Z36" s="369"/>
      <c r="AA36" s="366"/>
      <c r="AB36" s="367">
        <v>5600</v>
      </c>
      <c r="AC36" s="369"/>
      <c r="AD36" s="369"/>
      <c r="AE36" s="369"/>
      <c r="AF36" s="369"/>
      <c r="AG36" s="369"/>
      <c r="AH36" s="369"/>
      <c r="AI36" s="366"/>
      <c r="AJ36" s="368">
        <v>5600</v>
      </c>
      <c r="AL36" s="367">
        <v>5600</v>
      </c>
      <c r="AM36" s="366"/>
    </row>
    <row r="37" spans="2:42">
      <c r="B37" s="373" t="s">
        <v>131</v>
      </c>
      <c r="C37" s="369"/>
      <c r="D37" s="369"/>
      <c r="E37" s="366"/>
      <c r="F37" s="372" t="s">
        <v>176</v>
      </c>
      <c r="G37" s="372"/>
      <c r="H37" s="372"/>
      <c r="I37" s="372"/>
      <c r="J37" s="372"/>
      <c r="K37" s="371" t="s">
        <v>422</v>
      </c>
      <c r="L37" s="369"/>
      <c r="M37" s="369"/>
      <c r="N37" s="369"/>
      <c r="O37" s="366"/>
      <c r="P37" s="370">
        <v>140</v>
      </c>
      <c r="Q37" s="369"/>
      <c r="R37" s="369"/>
      <c r="S37" s="369"/>
      <c r="T37" s="369"/>
      <c r="U37" s="366"/>
      <c r="V37" s="367">
        <v>7500</v>
      </c>
      <c r="W37" s="369"/>
      <c r="X37" s="369"/>
      <c r="Y37" s="369"/>
      <c r="Z37" s="369"/>
      <c r="AA37" s="366"/>
      <c r="AB37" s="367">
        <v>5600</v>
      </c>
      <c r="AC37" s="369"/>
      <c r="AD37" s="369"/>
      <c r="AE37" s="369"/>
      <c r="AF37" s="369"/>
      <c r="AG37" s="369"/>
      <c r="AH37" s="369"/>
      <c r="AI37" s="366"/>
      <c r="AJ37" s="368">
        <v>5600</v>
      </c>
      <c r="AL37" s="367">
        <v>5600</v>
      </c>
      <c r="AM37" s="366"/>
    </row>
    <row r="38" spans="2:42">
      <c r="B38" s="373" t="s">
        <v>131</v>
      </c>
      <c r="C38" s="369"/>
      <c r="D38" s="369"/>
      <c r="E38" s="366"/>
      <c r="F38" s="372" t="s">
        <v>176</v>
      </c>
      <c r="G38" s="372" t="s">
        <v>176</v>
      </c>
      <c r="H38" s="372"/>
      <c r="I38" s="372"/>
      <c r="J38" s="372"/>
      <c r="K38" s="371" t="s">
        <v>421</v>
      </c>
      <c r="L38" s="369"/>
      <c r="M38" s="369"/>
      <c r="N38" s="369"/>
      <c r="O38" s="366"/>
      <c r="P38" s="370">
        <v>141</v>
      </c>
      <c r="Q38" s="369"/>
      <c r="R38" s="369"/>
      <c r="S38" s="369"/>
      <c r="T38" s="369"/>
      <c r="U38" s="366"/>
      <c r="V38" s="367">
        <v>7500</v>
      </c>
      <c r="W38" s="369"/>
      <c r="X38" s="369"/>
      <c r="Y38" s="369"/>
      <c r="Z38" s="369"/>
      <c r="AA38" s="366"/>
      <c r="AB38" s="367">
        <v>5600</v>
      </c>
      <c r="AC38" s="369"/>
      <c r="AD38" s="369"/>
      <c r="AE38" s="369"/>
      <c r="AF38" s="369"/>
      <c r="AG38" s="369"/>
      <c r="AH38" s="369"/>
      <c r="AI38" s="366"/>
      <c r="AJ38" s="368">
        <v>5600</v>
      </c>
      <c r="AL38" s="367">
        <v>5600</v>
      </c>
      <c r="AM38" s="366"/>
    </row>
    <row r="39" spans="2:42">
      <c r="B39" s="373" t="s">
        <v>131</v>
      </c>
      <c r="C39" s="369"/>
      <c r="D39" s="369"/>
      <c r="E39" s="366"/>
      <c r="F39" s="372" t="s">
        <v>176</v>
      </c>
      <c r="G39" s="372" t="s">
        <v>176</v>
      </c>
      <c r="H39" s="372" t="s">
        <v>131</v>
      </c>
      <c r="I39" s="372"/>
      <c r="J39" s="372"/>
      <c r="K39" s="371" t="s">
        <v>171</v>
      </c>
      <c r="L39" s="369"/>
      <c r="M39" s="369"/>
      <c r="N39" s="369"/>
      <c r="O39" s="366"/>
      <c r="P39" s="370">
        <v>150</v>
      </c>
      <c r="Q39" s="369"/>
      <c r="R39" s="369"/>
      <c r="S39" s="369"/>
      <c r="T39" s="369"/>
      <c r="U39" s="366"/>
      <c r="V39" s="367">
        <v>7500</v>
      </c>
      <c r="W39" s="369"/>
      <c r="X39" s="369"/>
      <c r="Y39" s="369"/>
      <c r="Z39" s="369"/>
      <c r="AA39" s="366"/>
      <c r="AB39" s="367">
        <v>5600</v>
      </c>
      <c r="AC39" s="369"/>
      <c r="AD39" s="369"/>
      <c r="AE39" s="369"/>
      <c r="AF39" s="369"/>
      <c r="AG39" s="369"/>
      <c r="AH39" s="369"/>
      <c r="AI39" s="366"/>
      <c r="AJ39" s="368">
        <v>5600</v>
      </c>
      <c r="AL39" s="367">
        <v>5600</v>
      </c>
      <c r="AM39" s="366"/>
    </row>
    <row r="40" spans="2:42">
      <c r="B40" s="373" t="s">
        <v>131</v>
      </c>
      <c r="C40" s="369"/>
      <c r="D40" s="369"/>
      <c r="E40" s="366"/>
      <c r="F40" s="372" t="s">
        <v>176</v>
      </c>
      <c r="G40" s="372" t="s">
        <v>176</v>
      </c>
      <c r="H40" s="372" t="s">
        <v>131</v>
      </c>
      <c r="I40" s="372" t="s">
        <v>176</v>
      </c>
      <c r="J40" s="372"/>
      <c r="K40" s="371" t="s">
        <v>420</v>
      </c>
      <c r="L40" s="369"/>
      <c r="M40" s="369"/>
      <c r="N40" s="369"/>
      <c r="O40" s="366"/>
      <c r="P40" s="370">
        <v>151</v>
      </c>
      <c r="Q40" s="369"/>
      <c r="R40" s="369"/>
      <c r="S40" s="369"/>
      <c r="T40" s="369"/>
      <c r="U40" s="366"/>
      <c r="V40" s="367">
        <v>7500</v>
      </c>
      <c r="W40" s="369"/>
      <c r="X40" s="369"/>
      <c r="Y40" s="369"/>
      <c r="Z40" s="369"/>
      <c r="AA40" s="366"/>
      <c r="AB40" s="367">
        <v>5600</v>
      </c>
      <c r="AC40" s="369"/>
      <c r="AD40" s="369"/>
      <c r="AE40" s="369"/>
      <c r="AF40" s="369"/>
      <c r="AG40" s="369"/>
      <c r="AH40" s="369"/>
      <c r="AI40" s="366"/>
      <c r="AJ40" s="368">
        <v>5600</v>
      </c>
      <c r="AL40" s="367">
        <v>5600</v>
      </c>
      <c r="AM40" s="366"/>
    </row>
    <row r="41" spans="2:42">
      <c r="B41" s="373" t="s">
        <v>131</v>
      </c>
      <c r="C41" s="369"/>
      <c r="D41" s="369"/>
      <c r="E41" s="366"/>
      <c r="F41" s="372" t="s">
        <v>176</v>
      </c>
      <c r="G41" s="372" t="s">
        <v>176</v>
      </c>
      <c r="H41" s="372" t="s">
        <v>131</v>
      </c>
      <c r="I41" s="372" t="s">
        <v>176</v>
      </c>
      <c r="J41" s="372" t="s">
        <v>159</v>
      </c>
      <c r="K41" s="371" t="s">
        <v>419</v>
      </c>
      <c r="L41" s="369"/>
      <c r="M41" s="369"/>
      <c r="N41" s="369"/>
      <c r="O41" s="366"/>
      <c r="P41" s="370">
        <v>153</v>
      </c>
      <c r="Q41" s="369"/>
      <c r="R41" s="369"/>
      <c r="S41" s="369"/>
      <c r="T41" s="369"/>
      <c r="U41" s="366"/>
      <c r="V41" s="367">
        <v>7500</v>
      </c>
      <c r="W41" s="369"/>
      <c r="X41" s="369"/>
      <c r="Y41" s="369"/>
      <c r="Z41" s="369"/>
      <c r="AA41" s="366"/>
      <c r="AB41" s="367">
        <v>5600</v>
      </c>
      <c r="AC41" s="369"/>
      <c r="AD41" s="369"/>
      <c r="AE41" s="369"/>
      <c r="AF41" s="369"/>
      <c r="AG41" s="369"/>
      <c r="AH41" s="369"/>
      <c r="AI41" s="366"/>
      <c r="AJ41" s="368">
        <v>5600</v>
      </c>
      <c r="AL41" s="367">
        <v>5600</v>
      </c>
      <c r="AM41" s="366"/>
    </row>
    <row r="42" spans="2:42">
      <c r="B42" s="373"/>
      <c r="C42" s="369"/>
      <c r="D42" s="369"/>
      <c r="E42" s="366"/>
      <c r="F42" s="372"/>
      <c r="G42" s="372"/>
      <c r="H42" s="372"/>
      <c r="I42" s="372"/>
      <c r="J42" s="372"/>
      <c r="K42" s="371" t="s">
        <v>360</v>
      </c>
      <c r="L42" s="369"/>
      <c r="M42" s="369"/>
      <c r="N42" s="369"/>
      <c r="O42" s="366"/>
      <c r="P42" s="370">
        <v>307</v>
      </c>
      <c r="Q42" s="369"/>
      <c r="R42" s="369"/>
      <c r="S42" s="369"/>
      <c r="T42" s="369"/>
      <c r="U42" s="366"/>
      <c r="V42" s="367">
        <v>7500</v>
      </c>
      <c r="W42" s="369"/>
      <c r="X42" s="369"/>
      <c r="Y42" s="369"/>
      <c r="Z42" s="369"/>
      <c r="AA42" s="366"/>
      <c r="AB42" s="367">
        <v>5600</v>
      </c>
      <c r="AC42" s="369"/>
      <c r="AD42" s="369"/>
      <c r="AE42" s="369"/>
      <c r="AF42" s="369"/>
      <c r="AG42" s="369"/>
      <c r="AH42" s="369"/>
      <c r="AI42" s="366"/>
      <c r="AJ42" s="368">
        <v>5600</v>
      </c>
      <c r="AL42" s="367">
        <v>5600</v>
      </c>
      <c r="AM42" s="366"/>
    </row>
    <row r="43" spans="2:42" ht="0" hidden="1" customHeight="1"/>
    <row r="44" spans="2:42" ht="12.6" customHeight="1"/>
    <row r="45" spans="2:42" ht="17.149999999999999" customHeight="1">
      <c r="C45" s="365" t="s">
        <v>65</v>
      </c>
      <c r="D45" s="363"/>
      <c r="E45" s="363"/>
      <c r="F45" s="363"/>
      <c r="G45" s="363"/>
      <c r="H45" s="363"/>
      <c r="I45" s="363"/>
      <c r="J45" s="363"/>
      <c r="K45" s="363"/>
      <c r="L45" s="363"/>
      <c r="M45" s="363"/>
      <c r="N45" s="363"/>
      <c r="O45" s="363"/>
      <c r="P45" s="363"/>
      <c r="Q45" s="365" t="s">
        <v>357</v>
      </c>
      <c r="R45" s="363"/>
      <c r="S45" s="363"/>
      <c r="T45" s="365" t="s">
        <v>357</v>
      </c>
      <c r="U45" s="363"/>
      <c r="V45" s="363"/>
      <c r="W45" s="363"/>
      <c r="X45" s="363"/>
      <c r="Y45" s="363"/>
      <c r="Z45" s="363"/>
      <c r="AA45" s="363"/>
      <c r="AB45" s="363"/>
      <c r="AC45" s="365" t="s">
        <v>357</v>
      </c>
      <c r="AD45" s="363"/>
      <c r="AE45" s="363"/>
      <c r="AF45" s="365" t="s">
        <v>64</v>
      </c>
      <c r="AG45" s="363"/>
      <c r="AH45" s="363"/>
      <c r="AI45" s="363"/>
      <c r="AJ45" s="363"/>
      <c r="AK45" s="363"/>
      <c r="AL45" s="363"/>
      <c r="AM45" s="363"/>
      <c r="AN45" s="363"/>
    </row>
    <row r="46" spans="2:42" ht="17.149999999999999" customHeight="1">
      <c r="C46" s="362" t="s">
        <v>359</v>
      </c>
      <c r="D46" s="361"/>
      <c r="E46" s="361"/>
      <c r="F46" s="361"/>
      <c r="G46" s="361"/>
      <c r="H46" s="361"/>
      <c r="I46" s="361"/>
      <c r="J46" s="361"/>
      <c r="K46" s="361"/>
      <c r="L46" s="361"/>
      <c r="M46" s="361"/>
      <c r="N46" s="361"/>
      <c r="O46" s="361"/>
      <c r="P46" s="361"/>
      <c r="Q46" s="364" t="s">
        <v>357</v>
      </c>
      <c r="R46" s="363"/>
      <c r="S46" s="363"/>
      <c r="T46" s="362" t="s">
        <v>62</v>
      </c>
      <c r="U46" s="361"/>
      <c r="V46" s="361"/>
      <c r="W46" s="361"/>
      <c r="X46" s="361"/>
      <c r="Y46" s="361"/>
      <c r="Z46" s="361"/>
      <c r="AA46" s="361"/>
      <c r="AB46" s="361"/>
      <c r="AC46" s="364" t="s">
        <v>357</v>
      </c>
      <c r="AD46" s="363"/>
      <c r="AE46" s="363"/>
      <c r="AF46" s="362" t="s">
        <v>57</v>
      </c>
      <c r="AG46" s="361"/>
      <c r="AH46" s="361"/>
      <c r="AI46" s="361"/>
      <c r="AJ46" s="361"/>
      <c r="AK46" s="361"/>
      <c r="AL46" s="361"/>
      <c r="AM46" s="361"/>
      <c r="AN46" s="361"/>
    </row>
    <row r="47" spans="2:42" ht="8.85" customHeight="1"/>
    <row r="48" spans="2:42" ht="17.149999999999999" customHeight="1">
      <c r="D48" s="365" t="s">
        <v>203</v>
      </c>
      <c r="E48" s="363"/>
      <c r="F48" s="363"/>
      <c r="G48" s="363"/>
      <c r="H48" s="363"/>
      <c r="I48" s="363"/>
      <c r="J48" s="363"/>
      <c r="K48" s="363"/>
      <c r="L48" s="363"/>
      <c r="M48" s="363"/>
      <c r="N48" s="363"/>
      <c r="O48" s="363"/>
      <c r="P48" s="363"/>
      <c r="Q48" s="363"/>
      <c r="R48" s="365" t="s">
        <v>357</v>
      </c>
      <c r="S48" s="363"/>
      <c r="T48" s="363"/>
      <c r="U48" s="365" t="s">
        <v>357</v>
      </c>
      <c r="V48" s="363"/>
      <c r="W48" s="363"/>
      <c r="X48" s="363"/>
      <c r="Y48" s="363"/>
      <c r="Z48" s="363"/>
      <c r="AA48" s="363"/>
      <c r="AB48" s="363"/>
      <c r="AC48" s="363"/>
      <c r="AD48" s="365" t="s">
        <v>357</v>
      </c>
      <c r="AE48" s="363"/>
      <c r="AF48" s="363"/>
      <c r="AG48" s="365" t="s">
        <v>61</v>
      </c>
      <c r="AH48" s="363"/>
      <c r="AI48" s="363"/>
      <c r="AJ48" s="363"/>
      <c r="AK48" s="363"/>
      <c r="AL48" s="363"/>
      <c r="AM48" s="363"/>
      <c r="AN48" s="363"/>
      <c r="AO48" s="363"/>
      <c r="AP48" s="363"/>
    </row>
    <row r="49" spans="4:42" ht="17.149999999999999" customHeight="1">
      <c r="D49" s="362" t="s">
        <v>358</v>
      </c>
      <c r="E49" s="361"/>
      <c r="F49" s="361"/>
      <c r="G49" s="361"/>
      <c r="H49" s="361"/>
      <c r="I49" s="361"/>
      <c r="J49" s="361"/>
      <c r="K49" s="361"/>
      <c r="L49" s="361"/>
      <c r="M49" s="361"/>
      <c r="N49" s="361"/>
      <c r="O49" s="361"/>
      <c r="P49" s="361"/>
      <c r="Q49" s="361"/>
      <c r="R49" s="364" t="s">
        <v>357</v>
      </c>
      <c r="S49" s="363"/>
      <c r="T49" s="363"/>
      <c r="U49" s="362" t="s">
        <v>62</v>
      </c>
      <c r="V49" s="361"/>
      <c r="W49" s="361"/>
      <c r="X49" s="361"/>
      <c r="Y49" s="361"/>
      <c r="Z49" s="361"/>
      <c r="AA49" s="361"/>
      <c r="AB49" s="361"/>
      <c r="AC49" s="361"/>
      <c r="AD49" s="364" t="s">
        <v>357</v>
      </c>
      <c r="AE49" s="363"/>
      <c r="AF49" s="363"/>
      <c r="AG49" s="362" t="s">
        <v>57</v>
      </c>
      <c r="AH49" s="361"/>
      <c r="AI49" s="361"/>
      <c r="AJ49" s="361"/>
      <c r="AK49" s="361"/>
      <c r="AL49" s="361"/>
      <c r="AM49" s="361"/>
      <c r="AN49" s="361"/>
      <c r="AO49" s="361"/>
      <c r="AP49" s="361"/>
    </row>
    <row r="50" spans="4:42" ht="0" hidden="1" customHeight="1"/>
  </sheetData>
  <mergeCells count="114">
    <mergeCell ref="D49:Q49"/>
    <mergeCell ref="R49:T49"/>
    <mergeCell ref="U49:AC49"/>
    <mergeCell ref="AD49:AF49"/>
    <mergeCell ref="AG49:AP49"/>
    <mergeCell ref="D48:Q48"/>
    <mergeCell ref="R48:T48"/>
    <mergeCell ref="U48:AC48"/>
    <mergeCell ref="AD48:AF48"/>
    <mergeCell ref="AG48:AP48"/>
    <mergeCell ref="T45:AB45"/>
    <mergeCell ref="AC45:AE45"/>
    <mergeCell ref="AF45:AN45"/>
    <mergeCell ref="B42:E42"/>
    <mergeCell ref="K42:O42"/>
    <mergeCell ref="P42:U42"/>
    <mergeCell ref="V42:AA42"/>
    <mergeCell ref="AB42:AI42"/>
    <mergeCell ref="V40:AA40"/>
    <mergeCell ref="AB40:AI40"/>
    <mergeCell ref="C46:P46"/>
    <mergeCell ref="Q46:S46"/>
    <mergeCell ref="T46:AB46"/>
    <mergeCell ref="AC46:AE46"/>
    <mergeCell ref="AF46:AN46"/>
    <mergeCell ref="AL42:AM42"/>
    <mergeCell ref="C45:P45"/>
    <mergeCell ref="Q45:S45"/>
    <mergeCell ref="AL40:AM40"/>
    <mergeCell ref="B41:E41"/>
    <mergeCell ref="K41:O41"/>
    <mergeCell ref="P41:U41"/>
    <mergeCell ref="V41:AA41"/>
    <mergeCell ref="AB41:AI41"/>
    <mergeCell ref="AL41:AM41"/>
    <mergeCell ref="B40:E40"/>
    <mergeCell ref="K40:O40"/>
    <mergeCell ref="P40:U40"/>
    <mergeCell ref="AL39:AM39"/>
    <mergeCell ref="B38:E38"/>
    <mergeCell ref="K38:O38"/>
    <mergeCell ref="P38:U38"/>
    <mergeCell ref="V38:AA38"/>
    <mergeCell ref="AB38:AI38"/>
    <mergeCell ref="K36:O36"/>
    <mergeCell ref="P36:U36"/>
    <mergeCell ref="V36:AA36"/>
    <mergeCell ref="AB36:AI36"/>
    <mergeCell ref="AL38:AM38"/>
    <mergeCell ref="B39:E39"/>
    <mergeCell ref="K39:O39"/>
    <mergeCell ref="P39:U39"/>
    <mergeCell ref="V39:AA39"/>
    <mergeCell ref="AB39:AI39"/>
    <mergeCell ref="V34:AA34"/>
    <mergeCell ref="AB34:AI34"/>
    <mergeCell ref="AL36:AM36"/>
    <mergeCell ref="B37:E37"/>
    <mergeCell ref="K37:O37"/>
    <mergeCell ref="P37:U37"/>
    <mergeCell ref="V37:AA37"/>
    <mergeCell ref="AB37:AI37"/>
    <mergeCell ref="AL37:AM37"/>
    <mergeCell ref="B36:E36"/>
    <mergeCell ref="AL34:AM34"/>
    <mergeCell ref="B35:J35"/>
    <mergeCell ref="K35:O35"/>
    <mergeCell ref="P35:U35"/>
    <mergeCell ref="V35:AA35"/>
    <mergeCell ref="AB35:AI35"/>
    <mergeCell ref="AL35:AM35"/>
    <mergeCell ref="B34:J34"/>
    <mergeCell ref="K34:O34"/>
    <mergeCell ref="P34:U34"/>
    <mergeCell ref="B33:J33"/>
    <mergeCell ref="K33:O33"/>
    <mergeCell ref="P33:U33"/>
    <mergeCell ref="V33:AI33"/>
    <mergeCell ref="AL33:AM33"/>
    <mergeCell ref="B31:U31"/>
    <mergeCell ref="V31:AA31"/>
    <mergeCell ref="AB31:AI31"/>
    <mergeCell ref="AL31:AM31"/>
    <mergeCell ref="B32:AM32"/>
    <mergeCell ref="B26:AJ26"/>
    <mergeCell ref="AL26:AM26"/>
    <mergeCell ref="B27:AJ27"/>
    <mergeCell ref="AL27:AM27"/>
    <mergeCell ref="B28:E28"/>
    <mergeCell ref="K28:O28"/>
    <mergeCell ref="P28:U28"/>
    <mergeCell ref="V28:AJ28"/>
    <mergeCell ref="AL28:AM28"/>
    <mergeCell ref="B29:O29"/>
    <mergeCell ref="P29:AI29"/>
    <mergeCell ref="AJ29:AM29"/>
    <mergeCell ref="B30:E30"/>
    <mergeCell ref="K30:U30"/>
    <mergeCell ref="V30:AM30"/>
    <mergeCell ref="J21:AJ21"/>
    <mergeCell ref="M23:AH23"/>
    <mergeCell ref="B25:AJ25"/>
    <mergeCell ref="AL25:AM25"/>
    <mergeCell ref="L11:AG11"/>
    <mergeCell ref="L13:AG13"/>
    <mergeCell ref="E15:AM15"/>
    <mergeCell ref="N17:V17"/>
    <mergeCell ref="Z17:AD17"/>
    <mergeCell ref="AA1:AL1"/>
    <mergeCell ref="E3:AM3"/>
    <mergeCell ref="E5:AM5"/>
    <mergeCell ref="E7:AM7"/>
    <mergeCell ref="E9:AM9"/>
    <mergeCell ref="O19:R19"/>
  </mergeCells>
  <pageMargins left="0.70866141732283472" right="0.19685039370078741" top="0.78740157480314965" bottom="0.59055118110236227" header="0.78740157480314965" footer="0.39370078740157483"/>
  <pageSetup paperSize="9" scale="95" orientation="portrait" horizontalDpi="300" verticalDpi="300" r:id="rId1"/>
  <headerFooter alignWithMargins="0">
    <oddFooter>&amp;R&amp;"Times New Roman,Regular"&amp;7 &amp;P iš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4"/>
  <sheetViews>
    <sheetView showGridLines="0" topLeftCell="B122" workbookViewId="0">
      <selection activeCell="AV23" sqref="AV23"/>
    </sheetView>
  </sheetViews>
  <sheetFormatPr defaultColWidth="9.125" defaultRowHeight="14.3"/>
  <cols>
    <col min="1" max="1" width="0" style="360" hidden="1" customWidth="1"/>
    <col min="2" max="2" width="0.375" style="360" customWidth="1"/>
    <col min="3" max="3" width="2" style="360" customWidth="1"/>
    <col min="4" max="9" width="2.375" style="360" customWidth="1"/>
    <col min="10" max="10" width="2.25" style="360" customWidth="1"/>
    <col min="11" max="11" width="1.375" style="360" customWidth="1"/>
    <col min="12" max="12" width="6.375" style="360" customWidth="1"/>
    <col min="13" max="13" width="2.625" style="360" customWidth="1"/>
    <col min="14" max="14" width="0" style="360" hidden="1" customWidth="1"/>
    <col min="15" max="15" width="5.125" style="360" customWidth="1"/>
    <col min="16" max="16" width="0.25" style="360" customWidth="1"/>
    <col min="17" max="17" width="8.625" style="360" customWidth="1"/>
    <col min="18" max="18" width="0.375" style="360" customWidth="1"/>
    <col min="19" max="19" width="3.625" style="360" customWidth="1"/>
    <col min="20" max="20" width="0.125" style="360" customWidth="1"/>
    <col min="21" max="21" width="4" style="360" customWidth="1"/>
    <col min="22" max="22" width="3.125" style="360" customWidth="1"/>
    <col min="23" max="23" width="2.625" style="360" customWidth="1"/>
    <col min="24" max="24" width="0.875" style="360" customWidth="1"/>
    <col min="25" max="25" width="1.625" style="360" customWidth="1"/>
    <col min="26" max="26" width="2.625" style="360" customWidth="1"/>
    <col min="27" max="27" width="0.375" style="360" customWidth="1"/>
    <col min="28" max="28" width="0.125" style="360" customWidth="1"/>
    <col min="29" max="29" width="3.25" style="360" customWidth="1"/>
    <col min="30" max="30" width="2" style="360" customWidth="1"/>
    <col min="31" max="31" width="0.25" style="360" customWidth="1"/>
    <col min="32" max="32" width="0.875" style="360" customWidth="1"/>
    <col min="33" max="33" width="0" style="360" hidden="1" customWidth="1"/>
    <col min="34" max="34" width="2.375" style="360" customWidth="1"/>
    <col min="35" max="35" width="4.625" style="360" customWidth="1"/>
    <col min="36" max="36" width="3.625" style="360" customWidth="1"/>
    <col min="37" max="37" width="0" style="360" hidden="1" customWidth="1"/>
    <col min="38" max="38" width="7.25" style="360" customWidth="1"/>
    <col min="39" max="39" width="4" style="360" customWidth="1"/>
    <col min="40" max="40" width="0" style="360" hidden="1" customWidth="1"/>
    <col min="41" max="41" width="0.625" style="360" customWidth="1"/>
    <col min="42" max="42" width="0" style="360" hidden="1" customWidth="1"/>
    <col min="43" max="16384" width="9.125" style="360"/>
  </cols>
  <sheetData>
    <row r="1" spans="1:40" ht="63.2" customHeight="1">
      <c r="W1" s="400" t="s">
        <v>560</v>
      </c>
      <c r="X1" s="363"/>
      <c r="Y1" s="363"/>
      <c r="Z1" s="363"/>
      <c r="AA1" s="363"/>
      <c r="AB1" s="363"/>
      <c r="AC1" s="363"/>
      <c r="AD1" s="363"/>
      <c r="AE1" s="363"/>
      <c r="AF1" s="363"/>
      <c r="AG1" s="363"/>
      <c r="AH1" s="363"/>
      <c r="AI1" s="363"/>
      <c r="AJ1" s="363"/>
      <c r="AK1" s="363"/>
      <c r="AL1" s="363"/>
      <c r="AM1" s="363"/>
    </row>
    <row r="2" spans="1:40" ht="3.1" customHeight="1"/>
    <row r="3" spans="1:40" ht="13.45" customHeight="1">
      <c r="J3" s="396" t="s">
        <v>559</v>
      </c>
      <c r="K3" s="377"/>
      <c r="L3" s="377"/>
      <c r="M3" s="377"/>
      <c r="N3" s="377"/>
      <c r="O3" s="377"/>
      <c r="P3" s="377"/>
      <c r="Q3" s="377"/>
      <c r="R3" s="377"/>
      <c r="S3" s="377"/>
      <c r="T3" s="377"/>
      <c r="U3" s="377"/>
      <c r="V3" s="377"/>
      <c r="W3" s="377"/>
      <c r="X3" s="377"/>
      <c r="Y3" s="377"/>
      <c r="Z3" s="377"/>
      <c r="AA3" s="377"/>
      <c r="AB3" s="377"/>
      <c r="AC3" s="377"/>
      <c r="AD3" s="377"/>
      <c r="AE3" s="377"/>
      <c r="AF3" s="377"/>
      <c r="AG3" s="377"/>
      <c r="AH3" s="377"/>
    </row>
    <row r="4" spans="1:40" ht="10.7" customHeight="1">
      <c r="J4" s="364" t="s">
        <v>396</v>
      </c>
      <c r="K4" s="363"/>
      <c r="L4" s="363"/>
      <c r="M4" s="363"/>
      <c r="N4" s="363"/>
      <c r="O4" s="363"/>
      <c r="P4" s="363"/>
      <c r="Q4" s="363"/>
      <c r="R4" s="363"/>
      <c r="S4" s="363"/>
      <c r="T4" s="363"/>
      <c r="U4" s="363"/>
      <c r="V4" s="363"/>
      <c r="W4" s="363"/>
      <c r="X4" s="363"/>
      <c r="Y4" s="363"/>
      <c r="Z4" s="363"/>
      <c r="AA4" s="363"/>
      <c r="AB4" s="363"/>
      <c r="AC4" s="363"/>
      <c r="AD4" s="363"/>
      <c r="AE4" s="363"/>
      <c r="AF4" s="363"/>
      <c r="AG4" s="363"/>
      <c r="AH4" s="363"/>
    </row>
    <row r="5" spans="1:40" ht="13.45" customHeight="1">
      <c r="J5" s="396" t="s">
        <v>558</v>
      </c>
      <c r="K5" s="377"/>
      <c r="L5" s="377"/>
      <c r="M5" s="377"/>
      <c r="N5" s="377"/>
      <c r="O5" s="377"/>
      <c r="P5" s="377"/>
      <c r="Q5" s="377"/>
      <c r="R5" s="377"/>
      <c r="S5" s="377"/>
      <c r="T5" s="377"/>
      <c r="U5" s="377"/>
      <c r="V5" s="377"/>
      <c r="W5" s="377"/>
      <c r="X5" s="377"/>
      <c r="Y5" s="377"/>
      <c r="Z5" s="377"/>
      <c r="AA5" s="377"/>
      <c r="AB5" s="377"/>
      <c r="AC5" s="377"/>
      <c r="AD5" s="377"/>
      <c r="AE5" s="377"/>
      <c r="AF5" s="377"/>
      <c r="AG5" s="377"/>
      <c r="AH5" s="377"/>
    </row>
    <row r="6" spans="1:40" ht="0" hidden="1" customHeight="1"/>
    <row r="7" spans="1:40" ht="10.7" customHeight="1">
      <c r="K7" s="364" t="s">
        <v>557</v>
      </c>
      <c r="L7" s="363"/>
      <c r="M7" s="363"/>
      <c r="N7" s="363"/>
      <c r="O7" s="363"/>
      <c r="P7" s="363"/>
      <c r="Q7" s="363"/>
      <c r="R7" s="363"/>
      <c r="S7" s="363"/>
      <c r="T7" s="363"/>
      <c r="U7" s="363"/>
      <c r="V7" s="363"/>
      <c r="W7" s="363"/>
      <c r="X7" s="363"/>
      <c r="Y7" s="363"/>
      <c r="Z7" s="363"/>
      <c r="AA7" s="363"/>
      <c r="AB7" s="363"/>
      <c r="AC7" s="363"/>
      <c r="AD7" s="363"/>
      <c r="AE7" s="363"/>
      <c r="AF7" s="363"/>
      <c r="AG7" s="363"/>
    </row>
    <row r="8" spans="1:40" ht="9" customHeight="1"/>
    <row r="9" spans="1:40" ht="12.75" customHeight="1">
      <c r="B9" s="424" t="s">
        <v>556</v>
      </c>
      <c r="C9" s="363"/>
      <c r="D9" s="363"/>
      <c r="E9" s="363"/>
      <c r="F9" s="363"/>
      <c r="G9" s="363"/>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row>
    <row r="10" spans="1:40" ht="12.75" customHeight="1">
      <c r="B10" s="424" t="s">
        <v>394</v>
      </c>
      <c r="C10" s="363"/>
      <c r="D10" s="363"/>
      <c r="E10" s="363"/>
      <c r="F10" s="363"/>
      <c r="G10" s="363"/>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c r="AN10" s="363"/>
    </row>
    <row r="11" spans="1:40" ht="0" hidden="1" customHeight="1"/>
    <row r="12" spans="1:40" ht="13.45" customHeight="1">
      <c r="L12" s="425" t="s">
        <v>357</v>
      </c>
      <c r="M12" s="377"/>
      <c r="N12" s="377"/>
      <c r="O12" s="377"/>
      <c r="P12" s="377"/>
      <c r="Q12" s="377"/>
      <c r="R12" s="377"/>
      <c r="S12" s="377"/>
      <c r="T12" s="377"/>
      <c r="U12" s="377"/>
      <c r="V12" s="377"/>
      <c r="W12" s="377"/>
      <c r="X12" s="377"/>
      <c r="Y12" s="377"/>
      <c r="Z12" s="377"/>
      <c r="AA12" s="377"/>
      <c r="AB12" s="377"/>
      <c r="AC12" s="377"/>
      <c r="AD12" s="377"/>
      <c r="AE12" s="377"/>
    </row>
    <row r="13" spans="1:40" ht="13.45" customHeight="1">
      <c r="L13" s="364" t="s">
        <v>555</v>
      </c>
      <c r="M13" s="363"/>
      <c r="N13" s="363"/>
      <c r="O13" s="363"/>
      <c r="P13" s="363"/>
      <c r="Q13" s="363"/>
      <c r="R13" s="363"/>
      <c r="S13" s="363"/>
      <c r="T13" s="363"/>
      <c r="U13" s="363"/>
      <c r="V13" s="363"/>
      <c r="W13" s="363"/>
      <c r="X13" s="363"/>
      <c r="Y13" s="363"/>
      <c r="Z13" s="363"/>
      <c r="AA13" s="363"/>
      <c r="AB13" s="363"/>
      <c r="AC13" s="363"/>
      <c r="AD13" s="363"/>
      <c r="AE13" s="363"/>
    </row>
    <row r="14" spans="1:40" ht="9" customHeight="1"/>
    <row r="15" spans="1:40" ht="12.75" customHeight="1">
      <c r="A15" s="424" t="s">
        <v>343</v>
      </c>
      <c r="B15" s="363"/>
      <c r="C15" s="363"/>
      <c r="D15" s="363"/>
      <c r="E15" s="363"/>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3"/>
      <c r="AM15" s="363"/>
    </row>
    <row r="16" spans="1:40" ht="5.0999999999999996" customHeight="1"/>
    <row r="17" spans="1:41">
      <c r="M17" s="396" t="s">
        <v>554</v>
      </c>
      <c r="N17" s="377"/>
      <c r="O17" s="377"/>
      <c r="P17" s="377"/>
      <c r="Q17" s="377"/>
      <c r="S17" s="398" t="s">
        <v>342</v>
      </c>
      <c r="U17" s="397" t="s">
        <v>553</v>
      </c>
      <c r="V17" s="377"/>
      <c r="W17" s="377"/>
      <c r="X17" s="377"/>
    </row>
    <row r="18" spans="1:41" ht="0.7" customHeight="1"/>
    <row r="19" spans="1:41" ht="13.45" customHeight="1">
      <c r="AJ19" s="406" t="s">
        <v>388</v>
      </c>
      <c r="AK19" s="363"/>
      <c r="AL19" s="363"/>
    </row>
    <row r="20" spans="1:41" ht="0.7" customHeight="1"/>
    <row r="21" spans="1:41" ht="13.45" customHeight="1">
      <c r="W21" s="422" t="s">
        <v>387</v>
      </c>
      <c r="X21" s="363"/>
      <c r="Y21" s="363"/>
      <c r="Z21" s="363"/>
      <c r="AA21" s="363"/>
      <c r="AB21" s="363"/>
      <c r="AC21" s="363"/>
      <c r="AD21" s="363"/>
      <c r="AE21" s="363"/>
      <c r="AF21" s="363"/>
      <c r="AG21" s="363"/>
      <c r="AH21" s="363"/>
      <c r="AI21" s="363"/>
      <c r="AJ21" s="423" t="s">
        <v>357</v>
      </c>
      <c r="AK21" s="369"/>
      <c r="AL21" s="369"/>
      <c r="AM21" s="366"/>
    </row>
    <row r="22" spans="1:41" ht="0" hidden="1" customHeight="1"/>
    <row r="23" spans="1:41" ht="13.45" customHeight="1">
      <c r="AC23" s="422" t="s">
        <v>338</v>
      </c>
      <c r="AD23" s="363"/>
      <c r="AE23" s="363"/>
      <c r="AF23" s="363"/>
      <c r="AG23" s="363"/>
      <c r="AH23" s="363"/>
      <c r="AI23" s="363"/>
      <c r="AJ23" s="423" t="s">
        <v>357</v>
      </c>
      <c r="AK23" s="369"/>
      <c r="AL23" s="369"/>
      <c r="AM23" s="366"/>
    </row>
    <row r="24" spans="1:41" ht="13.45" customHeight="1">
      <c r="AE24" s="422" t="s">
        <v>552</v>
      </c>
      <c r="AF24" s="363"/>
      <c r="AG24" s="363"/>
      <c r="AH24" s="363"/>
      <c r="AI24" s="363"/>
      <c r="AJ24" s="421" t="s">
        <v>336</v>
      </c>
      <c r="AK24" s="369"/>
      <c r="AL24" s="369"/>
      <c r="AM24" s="366"/>
    </row>
    <row r="25" spans="1:41" ht="7.3" customHeight="1"/>
    <row r="26" spans="1:41" ht="14.1" customHeight="1">
      <c r="A26" s="420" t="s">
        <v>551</v>
      </c>
      <c r="B26" s="363"/>
      <c r="C26" s="363"/>
      <c r="D26" s="363"/>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3"/>
      <c r="AM26" s="363"/>
      <c r="AN26" s="363"/>
      <c r="AO26" s="363"/>
    </row>
    <row r="27" spans="1:41" ht="13.45" customHeight="1">
      <c r="A27" s="383" t="s">
        <v>357</v>
      </c>
      <c r="B27" s="361"/>
      <c r="C27" s="361"/>
      <c r="D27" s="361"/>
      <c r="E27" s="361"/>
      <c r="F27" s="361"/>
      <c r="G27" s="361"/>
      <c r="H27" s="361"/>
      <c r="I27" s="382"/>
      <c r="J27" s="383" t="s">
        <v>357</v>
      </c>
      <c r="K27" s="361"/>
      <c r="L27" s="361"/>
      <c r="M27" s="361"/>
      <c r="N27" s="361"/>
      <c r="O27" s="361"/>
      <c r="P27" s="361"/>
      <c r="Q27" s="361"/>
      <c r="R27" s="361"/>
      <c r="S27" s="361"/>
      <c r="T27" s="361"/>
      <c r="U27" s="382"/>
      <c r="V27" s="416" t="s">
        <v>550</v>
      </c>
      <c r="W27" s="369"/>
      <c r="X27" s="369"/>
      <c r="Y27" s="369"/>
      <c r="Z27" s="369"/>
      <c r="AA27" s="369"/>
      <c r="AB27" s="369"/>
      <c r="AC27" s="369"/>
      <c r="AD27" s="369"/>
      <c r="AE27" s="369"/>
      <c r="AF27" s="369"/>
      <c r="AG27" s="369"/>
      <c r="AH27" s="369"/>
      <c r="AI27" s="369"/>
      <c r="AJ27" s="369"/>
      <c r="AK27" s="369"/>
      <c r="AL27" s="369"/>
      <c r="AM27" s="369"/>
      <c r="AN27" s="369"/>
      <c r="AO27" s="366"/>
    </row>
    <row r="28" spans="1:41" ht="13.45" customHeight="1">
      <c r="A28" s="415" t="s">
        <v>357</v>
      </c>
      <c r="B28" s="363"/>
      <c r="C28" s="363"/>
      <c r="D28" s="363"/>
      <c r="E28" s="363"/>
      <c r="F28" s="363"/>
      <c r="G28" s="363"/>
      <c r="H28" s="363"/>
      <c r="I28" s="410"/>
      <c r="J28" s="415" t="s">
        <v>357</v>
      </c>
      <c r="K28" s="363"/>
      <c r="L28" s="363"/>
      <c r="M28" s="363"/>
      <c r="N28" s="363"/>
      <c r="O28" s="363"/>
      <c r="P28" s="363"/>
      <c r="Q28" s="363"/>
      <c r="R28" s="363"/>
      <c r="S28" s="363"/>
      <c r="T28" s="363"/>
      <c r="U28" s="410"/>
      <c r="V28" s="419" t="s">
        <v>439</v>
      </c>
      <c r="W28" s="363"/>
      <c r="X28" s="363"/>
      <c r="Y28" s="363"/>
      <c r="Z28" s="363"/>
      <c r="AA28" s="363"/>
      <c r="AB28" s="363"/>
      <c r="AC28" s="363"/>
      <c r="AD28" s="363"/>
      <c r="AE28" s="363"/>
      <c r="AF28" s="363"/>
      <c r="AG28" s="363"/>
      <c r="AH28" s="363"/>
      <c r="AI28" s="363"/>
      <c r="AJ28" s="363"/>
      <c r="AK28" s="363"/>
      <c r="AL28" s="363"/>
      <c r="AM28" s="363"/>
      <c r="AN28" s="363"/>
      <c r="AO28" s="363"/>
    </row>
    <row r="29" spans="1:41" ht="22.75" customHeight="1">
      <c r="A29" s="415" t="s">
        <v>549</v>
      </c>
      <c r="B29" s="363"/>
      <c r="C29" s="363"/>
      <c r="D29" s="363"/>
      <c r="E29" s="363"/>
      <c r="F29" s="363"/>
      <c r="G29" s="363"/>
      <c r="H29" s="363"/>
      <c r="I29" s="410"/>
      <c r="J29" s="415" t="s">
        <v>357</v>
      </c>
      <c r="K29" s="363"/>
      <c r="L29" s="363"/>
      <c r="M29" s="363"/>
      <c r="N29" s="363"/>
      <c r="O29" s="363"/>
      <c r="P29" s="363"/>
      <c r="Q29" s="363"/>
      <c r="R29" s="363"/>
      <c r="S29" s="363"/>
      <c r="T29" s="363"/>
      <c r="U29" s="410"/>
      <c r="V29" s="383" t="s">
        <v>357</v>
      </c>
      <c r="W29" s="361"/>
      <c r="X29" s="361"/>
      <c r="Y29" s="382"/>
      <c r="Z29" s="385" t="s">
        <v>548</v>
      </c>
      <c r="AA29" s="369"/>
      <c r="AB29" s="369"/>
      <c r="AC29" s="369"/>
      <c r="AD29" s="369"/>
      <c r="AE29" s="369"/>
      <c r="AF29" s="369"/>
      <c r="AG29" s="369"/>
      <c r="AH29" s="369"/>
      <c r="AI29" s="369"/>
      <c r="AJ29" s="369"/>
      <c r="AK29" s="369"/>
      <c r="AL29" s="369"/>
      <c r="AM29" s="369"/>
      <c r="AN29" s="369"/>
      <c r="AO29" s="366"/>
    </row>
    <row r="30" spans="1:41" ht="33.65" customHeight="1">
      <c r="A30" s="413" t="s">
        <v>547</v>
      </c>
      <c r="B30" s="363"/>
      <c r="C30" s="363"/>
      <c r="D30" s="363"/>
      <c r="E30" s="363"/>
      <c r="F30" s="363"/>
      <c r="G30" s="363"/>
      <c r="H30" s="363"/>
      <c r="I30" s="410"/>
      <c r="J30" s="413" t="s">
        <v>375</v>
      </c>
      <c r="K30" s="363"/>
      <c r="L30" s="363"/>
      <c r="M30" s="363"/>
      <c r="N30" s="363"/>
      <c r="O30" s="363"/>
      <c r="P30" s="363"/>
      <c r="Q30" s="363"/>
      <c r="R30" s="363"/>
      <c r="S30" s="363"/>
      <c r="T30" s="363"/>
      <c r="U30" s="410"/>
      <c r="V30" s="414" t="s">
        <v>546</v>
      </c>
      <c r="W30" s="363"/>
      <c r="X30" s="363"/>
      <c r="Y30" s="363"/>
      <c r="Z30" s="413" t="s">
        <v>545</v>
      </c>
      <c r="AA30" s="363"/>
      <c r="AB30" s="363"/>
      <c r="AC30" s="363"/>
      <c r="AD30" s="363"/>
      <c r="AE30" s="363"/>
      <c r="AF30" s="410"/>
      <c r="AG30" s="418" t="s">
        <v>544</v>
      </c>
      <c r="AH30" s="369"/>
      <c r="AI30" s="369"/>
      <c r="AJ30" s="369"/>
      <c r="AK30" s="369"/>
      <c r="AL30" s="369"/>
      <c r="AM30" s="369"/>
      <c r="AN30" s="369"/>
      <c r="AO30" s="366"/>
    </row>
    <row r="31" spans="1:41" ht="13.45" customHeight="1">
      <c r="A31" s="411" t="s">
        <v>357</v>
      </c>
      <c r="B31" s="363"/>
      <c r="C31" s="363"/>
      <c r="D31" s="363"/>
      <c r="E31" s="363"/>
      <c r="F31" s="363"/>
      <c r="G31" s="363"/>
      <c r="H31" s="363"/>
      <c r="I31" s="410"/>
      <c r="J31" s="411" t="s">
        <v>357</v>
      </c>
      <c r="K31" s="363"/>
      <c r="L31" s="363"/>
      <c r="M31" s="363"/>
      <c r="N31" s="363"/>
      <c r="O31" s="363"/>
      <c r="P31" s="363"/>
      <c r="Q31" s="363"/>
      <c r="R31" s="363"/>
      <c r="S31" s="363"/>
      <c r="T31" s="363"/>
      <c r="U31" s="410"/>
      <c r="V31" s="412" t="s">
        <v>357</v>
      </c>
      <c r="W31" s="363"/>
      <c r="X31" s="363"/>
      <c r="Y31" s="363"/>
      <c r="Z31" s="411" t="s">
        <v>357</v>
      </c>
      <c r="AA31" s="363"/>
      <c r="AB31" s="363"/>
      <c r="AC31" s="363"/>
      <c r="AD31" s="363"/>
      <c r="AE31" s="363"/>
      <c r="AF31" s="410"/>
      <c r="AG31" s="413" t="s">
        <v>543</v>
      </c>
      <c r="AH31" s="363"/>
      <c r="AI31" s="363"/>
      <c r="AJ31" s="410"/>
      <c r="AL31" s="413" t="s">
        <v>542</v>
      </c>
      <c r="AM31" s="363"/>
      <c r="AN31" s="363"/>
      <c r="AO31" s="410"/>
    </row>
    <row r="32" spans="1:41" ht="13.45" customHeight="1">
      <c r="A32" s="409" t="s">
        <v>176</v>
      </c>
      <c r="B32" s="369"/>
      <c r="C32" s="369"/>
      <c r="D32" s="369"/>
      <c r="E32" s="369"/>
      <c r="F32" s="369"/>
      <c r="G32" s="369"/>
      <c r="H32" s="369"/>
      <c r="I32" s="366"/>
      <c r="J32" s="409" t="s">
        <v>159</v>
      </c>
      <c r="K32" s="369"/>
      <c r="L32" s="369"/>
      <c r="M32" s="369"/>
      <c r="N32" s="369"/>
      <c r="O32" s="369"/>
      <c r="P32" s="369"/>
      <c r="Q32" s="369"/>
      <c r="R32" s="369"/>
      <c r="S32" s="369"/>
      <c r="T32" s="369"/>
      <c r="U32" s="366"/>
      <c r="V32" s="408" t="s">
        <v>131</v>
      </c>
      <c r="W32" s="369"/>
      <c r="X32" s="369"/>
      <c r="Y32" s="366"/>
      <c r="Z32" s="408" t="s">
        <v>128</v>
      </c>
      <c r="AA32" s="369"/>
      <c r="AB32" s="369"/>
      <c r="AC32" s="369"/>
      <c r="AD32" s="369"/>
      <c r="AE32" s="369"/>
      <c r="AF32" s="366"/>
      <c r="AG32" s="408" t="s">
        <v>121</v>
      </c>
      <c r="AH32" s="369"/>
      <c r="AI32" s="369"/>
      <c r="AJ32" s="366"/>
      <c r="AL32" s="408" t="s">
        <v>371</v>
      </c>
      <c r="AM32" s="369"/>
      <c r="AN32" s="369"/>
      <c r="AO32" s="366"/>
    </row>
    <row r="33" spans="1:41">
      <c r="A33" s="373" t="s">
        <v>159</v>
      </c>
      <c r="B33" s="369"/>
      <c r="C33" s="366"/>
      <c r="D33" s="372"/>
      <c r="E33" s="372"/>
      <c r="F33" s="372"/>
      <c r="G33" s="372"/>
      <c r="H33" s="372"/>
      <c r="I33" s="372"/>
      <c r="J33" s="371" t="s">
        <v>541</v>
      </c>
      <c r="K33" s="369"/>
      <c r="L33" s="369"/>
      <c r="M33" s="369"/>
      <c r="N33" s="369"/>
      <c r="O33" s="369"/>
      <c r="P33" s="369"/>
      <c r="Q33" s="369"/>
      <c r="R33" s="369"/>
      <c r="S33" s="369"/>
      <c r="T33" s="369"/>
      <c r="U33" s="366"/>
      <c r="V33" s="417">
        <v>0.1</v>
      </c>
      <c r="W33" s="369"/>
      <c r="X33" s="369"/>
      <c r="Y33" s="366"/>
      <c r="Z33" s="417">
        <v>46.5</v>
      </c>
      <c r="AA33" s="369"/>
      <c r="AB33" s="369"/>
      <c r="AC33" s="369"/>
      <c r="AD33" s="369"/>
      <c r="AE33" s="369"/>
      <c r="AF33" s="366"/>
      <c r="AG33" s="407" t="s">
        <v>357</v>
      </c>
      <c r="AH33" s="369"/>
      <c r="AI33" s="369"/>
      <c r="AJ33" s="366"/>
      <c r="AL33" s="407" t="s">
        <v>357</v>
      </c>
      <c r="AM33" s="369"/>
      <c r="AN33" s="369"/>
      <c r="AO33" s="366"/>
    </row>
    <row r="34" spans="1:41">
      <c r="A34" s="373" t="s">
        <v>159</v>
      </c>
      <c r="B34" s="369"/>
      <c r="C34" s="366"/>
      <c r="D34" s="372" t="s">
        <v>176</v>
      </c>
      <c r="E34" s="372"/>
      <c r="F34" s="372"/>
      <c r="G34" s="372"/>
      <c r="H34" s="372"/>
      <c r="I34" s="372"/>
      <c r="J34" s="371" t="s">
        <v>540</v>
      </c>
      <c r="K34" s="369"/>
      <c r="L34" s="369"/>
      <c r="M34" s="369"/>
      <c r="N34" s="369"/>
      <c r="O34" s="369"/>
      <c r="P34" s="369"/>
      <c r="Q34" s="369"/>
      <c r="R34" s="369"/>
      <c r="S34" s="369"/>
      <c r="T34" s="369"/>
      <c r="U34" s="366"/>
      <c r="V34" s="407" t="s">
        <v>357</v>
      </c>
      <c r="W34" s="369"/>
      <c r="X34" s="369"/>
      <c r="Y34" s="366"/>
      <c r="Z34" s="417">
        <v>45.7</v>
      </c>
      <c r="AA34" s="369"/>
      <c r="AB34" s="369"/>
      <c r="AC34" s="369"/>
      <c r="AD34" s="369"/>
      <c r="AE34" s="369"/>
      <c r="AF34" s="366"/>
      <c r="AG34" s="407" t="s">
        <v>357</v>
      </c>
      <c r="AH34" s="369"/>
      <c r="AI34" s="369"/>
      <c r="AJ34" s="366"/>
      <c r="AL34" s="407" t="s">
        <v>357</v>
      </c>
      <c r="AM34" s="369"/>
      <c r="AN34" s="369"/>
      <c r="AO34" s="366"/>
    </row>
    <row r="35" spans="1:41">
      <c r="A35" s="373" t="s">
        <v>159</v>
      </c>
      <c r="B35" s="369"/>
      <c r="C35" s="366"/>
      <c r="D35" s="372" t="s">
        <v>176</v>
      </c>
      <c r="E35" s="372" t="s">
        <v>176</v>
      </c>
      <c r="F35" s="372"/>
      <c r="G35" s="372"/>
      <c r="H35" s="372"/>
      <c r="I35" s="372"/>
      <c r="J35" s="371" t="s">
        <v>367</v>
      </c>
      <c r="K35" s="369"/>
      <c r="L35" s="369"/>
      <c r="M35" s="369"/>
      <c r="N35" s="369"/>
      <c r="O35" s="369"/>
      <c r="P35" s="369"/>
      <c r="Q35" s="369"/>
      <c r="R35" s="369"/>
      <c r="S35" s="369"/>
      <c r="T35" s="369"/>
      <c r="U35" s="366"/>
      <c r="V35" s="407" t="s">
        <v>357</v>
      </c>
      <c r="W35" s="369"/>
      <c r="X35" s="369"/>
      <c r="Y35" s="366"/>
      <c r="Z35" s="417">
        <v>33.799999999999997</v>
      </c>
      <c r="AA35" s="369"/>
      <c r="AB35" s="369"/>
      <c r="AC35" s="369"/>
      <c r="AD35" s="369"/>
      <c r="AE35" s="369"/>
      <c r="AF35" s="366"/>
      <c r="AG35" s="407" t="s">
        <v>357</v>
      </c>
      <c r="AH35" s="369"/>
      <c r="AI35" s="369"/>
      <c r="AJ35" s="366"/>
      <c r="AL35" s="407" t="s">
        <v>442</v>
      </c>
      <c r="AM35" s="369"/>
      <c r="AN35" s="369"/>
      <c r="AO35" s="366"/>
    </row>
    <row r="36" spans="1:41">
      <c r="A36" s="373" t="s">
        <v>159</v>
      </c>
      <c r="B36" s="369"/>
      <c r="C36" s="366"/>
      <c r="D36" s="372" t="s">
        <v>176</v>
      </c>
      <c r="E36" s="372" t="s">
        <v>176</v>
      </c>
      <c r="F36" s="372" t="s">
        <v>176</v>
      </c>
      <c r="G36" s="372" t="s">
        <v>176</v>
      </c>
      <c r="H36" s="372" t="s">
        <v>176</v>
      </c>
      <c r="I36" s="372"/>
      <c r="J36" s="371" t="s">
        <v>366</v>
      </c>
      <c r="K36" s="369"/>
      <c r="L36" s="369"/>
      <c r="M36" s="369"/>
      <c r="N36" s="369"/>
      <c r="O36" s="369"/>
      <c r="P36" s="369"/>
      <c r="Q36" s="369"/>
      <c r="R36" s="369"/>
      <c r="S36" s="369"/>
      <c r="T36" s="369"/>
      <c r="U36" s="366"/>
      <c r="V36" s="407" t="s">
        <v>357</v>
      </c>
      <c r="W36" s="369"/>
      <c r="X36" s="369"/>
      <c r="Y36" s="366"/>
      <c r="Z36" s="417">
        <v>33.799999999999997</v>
      </c>
      <c r="AA36" s="369"/>
      <c r="AB36" s="369"/>
      <c r="AC36" s="369"/>
      <c r="AD36" s="369"/>
      <c r="AE36" s="369"/>
      <c r="AF36" s="366"/>
      <c r="AG36" s="407" t="s">
        <v>357</v>
      </c>
      <c r="AH36" s="369"/>
      <c r="AI36" s="369"/>
      <c r="AJ36" s="366"/>
      <c r="AL36" s="407" t="s">
        <v>442</v>
      </c>
      <c r="AM36" s="369"/>
      <c r="AN36" s="369"/>
      <c r="AO36" s="366"/>
    </row>
    <row r="37" spans="1:41">
      <c r="A37" s="373"/>
      <c r="B37" s="369"/>
      <c r="C37" s="366"/>
      <c r="D37" s="372"/>
      <c r="E37" s="372"/>
      <c r="F37" s="372"/>
      <c r="G37" s="372"/>
      <c r="H37" s="372"/>
      <c r="I37" s="372"/>
      <c r="J37" s="371" t="s">
        <v>539</v>
      </c>
      <c r="K37" s="369"/>
      <c r="L37" s="369"/>
      <c r="M37" s="369"/>
      <c r="N37" s="369"/>
      <c r="O37" s="369"/>
      <c r="P37" s="369"/>
      <c r="Q37" s="369"/>
      <c r="R37" s="369"/>
      <c r="S37" s="369"/>
      <c r="T37" s="369"/>
      <c r="U37" s="366"/>
      <c r="V37" s="407" t="s">
        <v>357</v>
      </c>
      <c r="W37" s="369"/>
      <c r="X37" s="369"/>
      <c r="Y37" s="366"/>
      <c r="Z37" s="417">
        <v>4.7</v>
      </c>
      <c r="AA37" s="369"/>
      <c r="AB37" s="369"/>
      <c r="AC37" s="369"/>
      <c r="AD37" s="369"/>
      <c r="AE37" s="369"/>
      <c r="AF37" s="366"/>
      <c r="AG37" s="407" t="s">
        <v>357</v>
      </c>
      <c r="AH37" s="369"/>
      <c r="AI37" s="369"/>
      <c r="AJ37" s="366"/>
      <c r="AL37" s="407" t="s">
        <v>442</v>
      </c>
      <c r="AM37" s="369"/>
      <c r="AN37" s="369"/>
      <c r="AO37" s="366"/>
    </row>
    <row r="38" spans="1:41">
      <c r="A38" s="373" t="s">
        <v>159</v>
      </c>
      <c r="B38" s="369"/>
      <c r="C38" s="366"/>
      <c r="D38" s="372" t="s">
        <v>176</v>
      </c>
      <c r="E38" s="372" t="s">
        <v>176</v>
      </c>
      <c r="F38" s="372" t="s">
        <v>176</v>
      </c>
      <c r="G38" s="372" t="s">
        <v>176</v>
      </c>
      <c r="H38" s="372" t="s">
        <v>159</v>
      </c>
      <c r="I38" s="372"/>
      <c r="J38" s="371" t="s">
        <v>538</v>
      </c>
      <c r="K38" s="369"/>
      <c r="L38" s="369"/>
      <c r="M38" s="369"/>
      <c r="N38" s="369"/>
      <c r="O38" s="369"/>
      <c r="P38" s="369"/>
      <c r="Q38" s="369"/>
      <c r="R38" s="369"/>
      <c r="S38" s="369"/>
      <c r="T38" s="369"/>
      <c r="U38" s="366"/>
      <c r="V38" s="407" t="s">
        <v>357</v>
      </c>
      <c r="W38" s="369"/>
      <c r="X38" s="369"/>
      <c r="Y38" s="366"/>
      <c r="Z38" s="407" t="s">
        <v>357</v>
      </c>
      <c r="AA38" s="369"/>
      <c r="AB38" s="369"/>
      <c r="AC38" s="369"/>
      <c r="AD38" s="369"/>
      <c r="AE38" s="369"/>
      <c r="AF38" s="366"/>
      <c r="AG38" s="407" t="s">
        <v>357</v>
      </c>
      <c r="AH38" s="369"/>
      <c r="AI38" s="369"/>
      <c r="AJ38" s="366"/>
      <c r="AL38" s="407" t="s">
        <v>442</v>
      </c>
      <c r="AM38" s="369"/>
      <c r="AN38" s="369"/>
      <c r="AO38" s="366"/>
    </row>
    <row r="39" spans="1:41">
      <c r="A39" s="373" t="s">
        <v>159</v>
      </c>
      <c r="B39" s="369"/>
      <c r="C39" s="366"/>
      <c r="D39" s="372" t="s">
        <v>176</v>
      </c>
      <c r="E39" s="372" t="s">
        <v>159</v>
      </c>
      <c r="F39" s="372"/>
      <c r="G39" s="372"/>
      <c r="H39" s="372"/>
      <c r="I39" s="372"/>
      <c r="J39" s="371" t="s">
        <v>364</v>
      </c>
      <c r="K39" s="369"/>
      <c r="L39" s="369"/>
      <c r="M39" s="369"/>
      <c r="N39" s="369"/>
      <c r="O39" s="369"/>
      <c r="P39" s="369"/>
      <c r="Q39" s="369"/>
      <c r="R39" s="369"/>
      <c r="S39" s="369"/>
      <c r="T39" s="369"/>
      <c r="U39" s="366"/>
      <c r="V39" s="407" t="s">
        <v>357</v>
      </c>
      <c r="W39" s="369"/>
      <c r="X39" s="369"/>
      <c r="Y39" s="366"/>
      <c r="Z39" s="417">
        <v>11.9</v>
      </c>
      <c r="AA39" s="369"/>
      <c r="AB39" s="369"/>
      <c r="AC39" s="369"/>
      <c r="AD39" s="369"/>
      <c r="AE39" s="369"/>
      <c r="AF39" s="366"/>
      <c r="AG39" s="407" t="s">
        <v>442</v>
      </c>
      <c r="AH39" s="369"/>
      <c r="AI39" s="369"/>
      <c r="AJ39" s="366"/>
      <c r="AL39" s="407" t="s">
        <v>357</v>
      </c>
      <c r="AM39" s="369"/>
      <c r="AN39" s="369"/>
      <c r="AO39" s="366"/>
    </row>
    <row r="40" spans="1:41">
      <c r="A40" s="373" t="s">
        <v>159</v>
      </c>
      <c r="B40" s="369"/>
      <c r="C40" s="366"/>
      <c r="D40" s="372" t="s">
        <v>176</v>
      </c>
      <c r="E40" s="372" t="s">
        <v>159</v>
      </c>
      <c r="F40" s="372" t="s">
        <v>176</v>
      </c>
      <c r="G40" s="372" t="s">
        <v>176</v>
      </c>
      <c r="H40" s="372" t="s">
        <v>176</v>
      </c>
      <c r="I40" s="372"/>
      <c r="J40" s="371" t="s">
        <v>364</v>
      </c>
      <c r="K40" s="369"/>
      <c r="L40" s="369"/>
      <c r="M40" s="369"/>
      <c r="N40" s="369"/>
      <c r="O40" s="369"/>
      <c r="P40" s="369"/>
      <c r="Q40" s="369"/>
      <c r="R40" s="369"/>
      <c r="S40" s="369"/>
      <c r="T40" s="369"/>
      <c r="U40" s="366"/>
      <c r="V40" s="407" t="s">
        <v>357</v>
      </c>
      <c r="W40" s="369"/>
      <c r="X40" s="369"/>
      <c r="Y40" s="366"/>
      <c r="Z40" s="417">
        <v>11.9</v>
      </c>
      <c r="AA40" s="369"/>
      <c r="AB40" s="369"/>
      <c r="AC40" s="369"/>
      <c r="AD40" s="369"/>
      <c r="AE40" s="369"/>
      <c r="AF40" s="366"/>
      <c r="AG40" s="407" t="s">
        <v>442</v>
      </c>
      <c r="AH40" s="369"/>
      <c r="AI40" s="369"/>
      <c r="AJ40" s="366"/>
      <c r="AL40" s="407" t="s">
        <v>357</v>
      </c>
      <c r="AM40" s="369"/>
      <c r="AN40" s="369"/>
      <c r="AO40" s="366"/>
    </row>
    <row r="41" spans="1:41">
      <c r="A41" s="373" t="s">
        <v>159</v>
      </c>
      <c r="B41" s="369"/>
      <c r="C41" s="366"/>
      <c r="D41" s="372" t="s">
        <v>159</v>
      </c>
      <c r="E41" s="372"/>
      <c r="F41" s="372"/>
      <c r="G41" s="372"/>
      <c r="H41" s="372"/>
      <c r="I41" s="372"/>
      <c r="J41" s="371" t="s">
        <v>363</v>
      </c>
      <c r="K41" s="369"/>
      <c r="L41" s="369"/>
      <c r="M41" s="369"/>
      <c r="N41" s="369"/>
      <c r="O41" s="369"/>
      <c r="P41" s="369"/>
      <c r="Q41" s="369"/>
      <c r="R41" s="369"/>
      <c r="S41" s="369"/>
      <c r="T41" s="369"/>
      <c r="U41" s="366"/>
      <c r="V41" s="417">
        <v>0.1</v>
      </c>
      <c r="W41" s="369"/>
      <c r="X41" s="369"/>
      <c r="Y41" s="366"/>
      <c r="Z41" s="417">
        <v>0.8</v>
      </c>
      <c r="AA41" s="369"/>
      <c r="AB41" s="369"/>
      <c r="AC41" s="369"/>
      <c r="AD41" s="369"/>
      <c r="AE41" s="369"/>
      <c r="AF41" s="366"/>
      <c r="AG41" s="407" t="s">
        <v>357</v>
      </c>
      <c r="AH41" s="369"/>
      <c r="AI41" s="369"/>
      <c r="AJ41" s="366"/>
      <c r="AL41" s="407" t="s">
        <v>357</v>
      </c>
      <c r="AM41" s="369"/>
      <c r="AN41" s="369"/>
      <c r="AO41" s="366"/>
    </row>
    <row r="42" spans="1:41">
      <c r="A42" s="373" t="s">
        <v>159</v>
      </c>
      <c r="B42" s="369"/>
      <c r="C42" s="366"/>
      <c r="D42" s="372" t="s">
        <v>159</v>
      </c>
      <c r="E42" s="372" t="s">
        <v>176</v>
      </c>
      <c r="F42" s="372"/>
      <c r="G42" s="372"/>
      <c r="H42" s="372"/>
      <c r="I42" s="372"/>
      <c r="J42" s="371" t="s">
        <v>363</v>
      </c>
      <c r="K42" s="369"/>
      <c r="L42" s="369"/>
      <c r="M42" s="369"/>
      <c r="N42" s="369"/>
      <c r="O42" s="369"/>
      <c r="P42" s="369"/>
      <c r="Q42" s="369"/>
      <c r="R42" s="369"/>
      <c r="S42" s="369"/>
      <c r="T42" s="369"/>
      <c r="U42" s="366"/>
      <c r="V42" s="417">
        <v>0.1</v>
      </c>
      <c r="W42" s="369"/>
      <c r="X42" s="369"/>
      <c r="Y42" s="366"/>
      <c r="Z42" s="417">
        <v>0.8</v>
      </c>
      <c r="AA42" s="369"/>
      <c r="AB42" s="369"/>
      <c r="AC42" s="369"/>
      <c r="AD42" s="369"/>
      <c r="AE42" s="369"/>
      <c r="AF42" s="366"/>
      <c r="AG42" s="407" t="s">
        <v>357</v>
      </c>
      <c r="AH42" s="369"/>
      <c r="AI42" s="369"/>
      <c r="AJ42" s="366"/>
      <c r="AL42" s="407" t="s">
        <v>357</v>
      </c>
      <c r="AM42" s="369"/>
      <c r="AN42" s="369"/>
      <c r="AO42" s="366"/>
    </row>
    <row r="43" spans="1:41">
      <c r="A43" s="373" t="s">
        <v>159</v>
      </c>
      <c r="B43" s="369"/>
      <c r="C43" s="366"/>
      <c r="D43" s="372" t="s">
        <v>159</v>
      </c>
      <c r="E43" s="372" t="s">
        <v>176</v>
      </c>
      <c r="F43" s="372" t="s">
        <v>176</v>
      </c>
      <c r="G43" s="372" t="s">
        <v>176</v>
      </c>
      <c r="H43" s="372" t="s">
        <v>176</v>
      </c>
      <c r="I43" s="372"/>
      <c r="J43" s="371" t="s">
        <v>537</v>
      </c>
      <c r="K43" s="369"/>
      <c r="L43" s="369"/>
      <c r="M43" s="369"/>
      <c r="N43" s="369"/>
      <c r="O43" s="369"/>
      <c r="P43" s="369"/>
      <c r="Q43" s="369"/>
      <c r="R43" s="369"/>
      <c r="S43" s="369"/>
      <c r="T43" s="369"/>
      <c r="U43" s="366"/>
      <c r="V43" s="407" t="s">
        <v>357</v>
      </c>
      <c r="W43" s="369"/>
      <c r="X43" s="369"/>
      <c r="Y43" s="366"/>
      <c r="Z43" s="407" t="s">
        <v>357</v>
      </c>
      <c r="AA43" s="369"/>
      <c r="AB43" s="369"/>
      <c r="AC43" s="369"/>
      <c r="AD43" s="369"/>
      <c r="AE43" s="369"/>
      <c r="AF43" s="366"/>
      <c r="AG43" s="407" t="s">
        <v>442</v>
      </c>
      <c r="AH43" s="369"/>
      <c r="AI43" s="369"/>
      <c r="AJ43" s="366"/>
      <c r="AL43" s="407" t="s">
        <v>357</v>
      </c>
      <c r="AM43" s="369"/>
      <c r="AN43" s="369"/>
      <c r="AO43" s="366"/>
    </row>
    <row r="44" spans="1:41">
      <c r="A44" s="373" t="s">
        <v>159</v>
      </c>
      <c r="B44" s="369"/>
      <c r="C44" s="366"/>
      <c r="D44" s="372" t="s">
        <v>159</v>
      </c>
      <c r="E44" s="372" t="s">
        <v>176</v>
      </c>
      <c r="F44" s="372" t="s">
        <v>176</v>
      </c>
      <c r="G44" s="372" t="s">
        <v>176</v>
      </c>
      <c r="H44" s="372" t="s">
        <v>159</v>
      </c>
      <c r="I44" s="372"/>
      <c r="J44" s="371" t="s">
        <v>536</v>
      </c>
      <c r="K44" s="369"/>
      <c r="L44" s="369"/>
      <c r="M44" s="369"/>
      <c r="N44" s="369"/>
      <c r="O44" s="369"/>
      <c r="P44" s="369"/>
      <c r="Q44" s="369"/>
      <c r="R44" s="369"/>
      <c r="S44" s="369"/>
      <c r="T44" s="369"/>
      <c r="U44" s="366"/>
      <c r="V44" s="407" t="s">
        <v>357</v>
      </c>
      <c r="W44" s="369"/>
      <c r="X44" s="369"/>
      <c r="Y44" s="366"/>
      <c r="Z44" s="407" t="s">
        <v>357</v>
      </c>
      <c r="AA44" s="369"/>
      <c r="AB44" s="369"/>
      <c r="AC44" s="369"/>
      <c r="AD44" s="369"/>
      <c r="AE44" s="369"/>
      <c r="AF44" s="366"/>
      <c r="AG44" s="407" t="s">
        <v>442</v>
      </c>
      <c r="AH44" s="369"/>
      <c r="AI44" s="369"/>
      <c r="AJ44" s="366"/>
      <c r="AL44" s="407" t="s">
        <v>357</v>
      </c>
      <c r="AM44" s="369"/>
      <c r="AN44" s="369"/>
      <c r="AO44" s="366"/>
    </row>
    <row r="45" spans="1:41">
      <c r="A45" s="373" t="s">
        <v>159</v>
      </c>
      <c r="B45" s="369"/>
      <c r="C45" s="366"/>
      <c r="D45" s="372" t="s">
        <v>159</v>
      </c>
      <c r="E45" s="372" t="s">
        <v>176</v>
      </c>
      <c r="F45" s="372" t="s">
        <v>176</v>
      </c>
      <c r="G45" s="372" t="s">
        <v>176</v>
      </c>
      <c r="H45" s="372" t="s">
        <v>121</v>
      </c>
      <c r="I45" s="372"/>
      <c r="J45" s="371" t="s">
        <v>414</v>
      </c>
      <c r="K45" s="369"/>
      <c r="L45" s="369"/>
      <c r="M45" s="369"/>
      <c r="N45" s="369"/>
      <c r="O45" s="369"/>
      <c r="P45" s="369"/>
      <c r="Q45" s="369"/>
      <c r="R45" s="369"/>
      <c r="S45" s="369"/>
      <c r="T45" s="369"/>
      <c r="U45" s="366"/>
      <c r="V45" s="407" t="s">
        <v>357</v>
      </c>
      <c r="W45" s="369"/>
      <c r="X45" s="369"/>
      <c r="Y45" s="366"/>
      <c r="Z45" s="407" t="s">
        <v>357</v>
      </c>
      <c r="AA45" s="369"/>
      <c r="AB45" s="369"/>
      <c r="AC45" s="369"/>
      <c r="AD45" s="369"/>
      <c r="AE45" s="369"/>
      <c r="AF45" s="366"/>
      <c r="AG45" s="407" t="s">
        <v>442</v>
      </c>
      <c r="AH45" s="369"/>
      <c r="AI45" s="369"/>
      <c r="AJ45" s="366"/>
      <c r="AL45" s="407" t="s">
        <v>357</v>
      </c>
      <c r="AM45" s="369"/>
      <c r="AN45" s="369"/>
      <c r="AO45" s="366"/>
    </row>
    <row r="46" spans="1:41">
      <c r="A46" s="373" t="s">
        <v>159</v>
      </c>
      <c r="B46" s="369"/>
      <c r="C46" s="366"/>
      <c r="D46" s="372" t="s">
        <v>159</v>
      </c>
      <c r="E46" s="372" t="s">
        <v>176</v>
      </c>
      <c r="F46" s="372" t="s">
        <v>176</v>
      </c>
      <c r="G46" s="372" t="s">
        <v>176</v>
      </c>
      <c r="H46" s="372" t="s">
        <v>371</v>
      </c>
      <c r="I46" s="372"/>
      <c r="J46" s="371" t="s">
        <v>535</v>
      </c>
      <c r="K46" s="369"/>
      <c r="L46" s="369"/>
      <c r="M46" s="369"/>
      <c r="N46" s="369"/>
      <c r="O46" s="369"/>
      <c r="P46" s="369"/>
      <c r="Q46" s="369"/>
      <c r="R46" s="369"/>
      <c r="S46" s="369"/>
      <c r="T46" s="369"/>
      <c r="U46" s="366"/>
      <c r="V46" s="407" t="s">
        <v>357</v>
      </c>
      <c r="W46" s="369"/>
      <c r="X46" s="369"/>
      <c r="Y46" s="366"/>
      <c r="Z46" s="407" t="s">
        <v>357</v>
      </c>
      <c r="AA46" s="369"/>
      <c r="AB46" s="369"/>
      <c r="AC46" s="369"/>
      <c r="AD46" s="369"/>
      <c r="AE46" s="369"/>
      <c r="AF46" s="366"/>
      <c r="AG46" s="407" t="s">
        <v>442</v>
      </c>
      <c r="AH46" s="369"/>
      <c r="AI46" s="369"/>
      <c r="AJ46" s="366"/>
      <c r="AL46" s="407" t="s">
        <v>357</v>
      </c>
      <c r="AM46" s="369"/>
      <c r="AN46" s="369"/>
      <c r="AO46" s="366"/>
    </row>
    <row r="47" spans="1:41">
      <c r="A47" s="373" t="s">
        <v>159</v>
      </c>
      <c r="B47" s="369"/>
      <c r="C47" s="366"/>
      <c r="D47" s="372" t="s">
        <v>159</v>
      </c>
      <c r="E47" s="372" t="s">
        <v>176</v>
      </c>
      <c r="F47" s="372" t="s">
        <v>176</v>
      </c>
      <c r="G47" s="372" t="s">
        <v>176</v>
      </c>
      <c r="H47" s="372" t="s">
        <v>370</v>
      </c>
      <c r="I47" s="372"/>
      <c r="J47" s="371" t="s">
        <v>534</v>
      </c>
      <c r="K47" s="369"/>
      <c r="L47" s="369"/>
      <c r="M47" s="369"/>
      <c r="N47" s="369"/>
      <c r="O47" s="369"/>
      <c r="P47" s="369"/>
      <c r="Q47" s="369"/>
      <c r="R47" s="369"/>
      <c r="S47" s="369"/>
      <c r="T47" s="369"/>
      <c r="U47" s="366"/>
      <c r="V47" s="407" t="s">
        <v>357</v>
      </c>
      <c r="W47" s="369"/>
      <c r="X47" s="369"/>
      <c r="Y47" s="366"/>
      <c r="Z47" s="407" t="s">
        <v>357</v>
      </c>
      <c r="AA47" s="369"/>
      <c r="AB47" s="369"/>
      <c r="AC47" s="369"/>
      <c r="AD47" s="369"/>
      <c r="AE47" s="369"/>
      <c r="AF47" s="366"/>
      <c r="AG47" s="407" t="s">
        <v>442</v>
      </c>
      <c r="AH47" s="369"/>
      <c r="AI47" s="369"/>
      <c r="AJ47" s="366"/>
      <c r="AL47" s="407" t="s">
        <v>357</v>
      </c>
      <c r="AM47" s="369"/>
      <c r="AN47" s="369"/>
      <c r="AO47" s="366"/>
    </row>
    <row r="48" spans="1:41">
      <c r="A48" s="373" t="s">
        <v>159</v>
      </c>
      <c r="B48" s="369"/>
      <c r="C48" s="366"/>
      <c r="D48" s="372" t="s">
        <v>159</v>
      </c>
      <c r="E48" s="372" t="s">
        <v>176</v>
      </c>
      <c r="F48" s="372" t="s">
        <v>176</v>
      </c>
      <c r="G48" s="372" t="s">
        <v>176</v>
      </c>
      <c r="H48" s="372" t="s">
        <v>480</v>
      </c>
      <c r="I48" s="372"/>
      <c r="J48" s="371" t="s">
        <v>533</v>
      </c>
      <c r="K48" s="369"/>
      <c r="L48" s="369"/>
      <c r="M48" s="369"/>
      <c r="N48" s="369"/>
      <c r="O48" s="369"/>
      <c r="P48" s="369"/>
      <c r="Q48" s="369"/>
      <c r="R48" s="369"/>
      <c r="S48" s="369"/>
      <c r="T48" s="369"/>
      <c r="U48" s="366"/>
      <c r="V48" s="407" t="s">
        <v>357</v>
      </c>
      <c r="W48" s="369"/>
      <c r="X48" s="369"/>
      <c r="Y48" s="366"/>
      <c r="Z48" s="407" t="s">
        <v>357</v>
      </c>
      <c r="AA48" s="369"/>
      <c r="AB48" s="369"/>
      <c r="AC48" s="369"/>
      <c r="AD48" s="369"/>
      <c r="AE48" s="369"/>
      <c r="AF48" s="366"/>
      <c r="AG48" s="407" t="s">
        <v>442</v>
      </c>
      <c r="AH48" s="369"/>
      <c r="AI48" s="369"/>
      <c r="AJ48" s="366"/>
      <c r="AL48" s="407" t="s">
        <v>357</v>
      </c>
      <c r="AM48" s="369"/>
      <c r="AN48" s="369"/>
      <c r="AO48" s="366"/>
    </row>
    <row r="49" spans="1:41">
      <c r="A49" s="373" t="s">
        <v>159</v>
      </c>
      <c r="B49" s="369"/>
      <c r="C49" s="366"/>
      <c r="D49" s="372" t="s">
        <v>159</v>
      </c>
      <c r="E49" s="372" t="s">
        <v>176</v>
      </c>
      <c r="F49" s="372" t="s">
        <v>176</v>
      </c>
      <c r="G49" s="372" t="s">
        <v>176</v>
      </c>
      <c r="H49" s="372" t="s">
        <v>362</v>
      </c>
      <c r="I49" s="372"/>
      <c r="J49" s="371" t="s">
        <v>361</v>
      </c>
      <c r="K49" s="369"/>
      <c r="L49" s="369"/>
      <c r="M49" s="369"/>
      <c r="N49" s="369"/>
      <c r="O49" s="369"/>
      <c r="P49" s="369"/>
      <c r="Q49" s="369"/>
      <c r="R49" s="369"/>
      <c r="S49" s="369"/>
      <c r="T49" s="369"/>
      <c r="U49" s="366"/>
      <c r="V49" s="407" t="s">
        <v>357</v>
      </c>
      <c r="W49" s="369"/>
      <c r="X49" s="369"/>
      <c r="Y49" s="366"/>
      <c r="Z49" s="407" t="s">
        <v>357</v>
      </c>
      <c r="AA49" s="369"/>
      <c r="AB49" s="369"/>
      <c r="AC49" s="369"/>
      <c r="AD49" s="369"/>
      <c r="AE49" s="369"/>
      <c r="AF49" s="366"/>
      <c r="AG49" s="407" t="s">
        <v>442</v>
      </c>
      <c r="AH49" s="369"/>
      <c r="AI49" s="369"/>
      <c r="AJ49" s="366"/>
      <c r="AL49" s="407" t="s">
        <v>357</v>
      </c>
      <c r="AM49" s="369"/>
      <c r="AN49" s="369"/>
      <c r="AO49" s="366"/>
    </row>
    <row r="50" spans="1:41">
      <c r="A50" s="373" t="s">
        <v>159</v>
      </c>
      <c r="B50" s="369"/>
      <c r="C50" s="366"/>
      <c r="D50" s="372" t="s">
        <v>159</v>
      </c>
      <c r="E50" s="372" t="s">
        <v>176</v>
      </c>
      <c r="F50" s="372" t="s">
        <v>176</v>
      </c>
      <c r="G50" s="372" t="s">
        <v>176</v>
      </c>
      <c r="H50" s="372" t="s">
        <v>532</v>
      </c>
      <c r="I50" s="372"/>
      <c r="J50" s="371" t="s">
        <v>531</v>
      </c>
      <c r="K50" s="369"/>
      <c r="L50" s="369"/>
      <c r="M50" s="369"/>
      <c r="N50" s="369"/>
      <c r="O50" s="369"/>
      <c r="P50" s="369"/>
      <c r="Q50" s="369"/>
      <c r="R50" s="369"/>
      <c r="S50" s="369"/>
      <c r="T50" s="369"/>
      <c r="U50" s="366"/>
      <c r="V50" s="407" t="s">
        <v>357</v>
      </c>
      <c r="W50" s="369"/>
      <c r="X50" s="369"/>
      <c r="Y50" s="366"/>
      <c r="Z50" s="407" t="s">
        <v>357</v>
      </c>
      <c r="AA50" s="369"/>
      <c r="AB50" s="369"/>
      <c r="AC50" s="369"/>
      <c r="AD50" s="369"/>
      <c r="AE50" s="369"/>
      <c r="AF50" s="366"/>
      <c r="AG50" s="407" t="s">
        <v>357</v>
      </c>
      <c r="AH50" s="369"/>
      <c r="AI50" s="369"/>
      <c r="AJ50" s="366"/>
      <c r="AL50" s="407" t="s">
        <v>442</v>
      </c>
      <c r="AM50" s="369"/>
      <c r="AN50" s="369"/>
      <c r="AO50" s="366"/>
    </row>
    <row r="51" spans="1:41">
      <c r="A51" s="373" t="s">
        <v>159</v>
      </c>
      <c r="B51" s="369"/>
      <c r="C51" s="366"/>
      <c r="D51" s="372" t="s">
        <v>159</v>
      </c>
      <c r="E51" s="372" t="s">
        <v>176</v>
      </c>
      <c r="F51" s="372" t="s">
        <v>176</v>
      </c>
      <c r="G51" s="372" t="s">
        <v>176</v>
      </c>
      <c r="H51" s="372" t="s">
        <v>530</v>
      </c>
      <c r="I51" s="372"/>
      <c r="J51" s="371" t="s">
        <v>529</v>
      </c>
      <c r="K51" s="369"/>
      <c r="L51" s="369"/>
      <c r="M51" s="369"/>
      <c r="N51" s="369"/>
      <c r="O51" s="369"/>
      <c r="P51" s="369"/>
      <c r="Q51" s="369"/>
      <c r="R51" s="369"/>
      <c r="S51" s="369"/>
      <c r="T51" s="369"/>
      <c r="U51" s="366"/>
      <c r="V51" s="407" t="s">
        <v>357</v>
      </c>
      <c r="W51" s="369"/>
      <c r="X51" s="369"/>
      <c r="Y51" s="366"/>
      <c r="Z51" s="407" t="s">
        <v>357</v>
      </c>
      <c r="AA51" s="369"/>
      <c r="AB51" s="369"/>
      <c r="AC51" s="369"/>
      <c r="AD51" s="369"/>
      <c r="AE51" s="369"/>
      <c r="AF51" s="366"/>
      <c r="AG51" s="407" t="s">
        <v>442</v>
      </c>
      <c r="AH51" s="369"/>
      <c r="AI51" s="369"/>
      <c r="AJ51" s="366"/>
      <c r="AL51" s="407" t="s">
        <v>357</v>
      </c>
      <c r="AM51" s="369"/>
      <c r="AN51" s="369"/>
      <c r="AO51" s="366"/>
    </row>
    <row r="52" spans="1:41">
      <c r="A52" s="373" t="s">
        <v>159</v>
      </c>
      <c r="B52" s="369"/>
      <c r="C52" s="366"/>
      <c r="D52" s="372" t="s">
        <v>159</v>
      </c>
      <c r="E52" s="372" t="s">
        <v>176</v>
      </c>
      <c r="F52" s="372" t="s">
        <v>176</v>
      </c>
      <c r="G52" s="372" t="s">
        <v>176</v>
      </c>
      <c r="H52" s="372" t="s">
        <v>528</v>
      </c>
      <c r="I52" s="372"/>
      <c r="J52" s="371" t="s">
        <v>527</v>
      </c>
      <c r="K52" s="369"/>
      <c r="L52" s="369"/>
      <c r="M52" s="369"/>
      <c r="N52" s="369"/>
      <c r="O52" s="369"/>
      <c r="P52" s="369"/>
      <c r="Q52" s="369"/>
      <c r="R52" s="369"/>
      <c r="S52" s="369"/>
      <c r="T52" s="369"/>
      <c r="U52" s="366"/>
      <c r="V52" s="407" t="s">
        <v>357</v>
      </c>
      <c r="W52" s="369"/>
      <c r="X52" s="369"/>
      <c r="Y52" s="366"/>
      <c r="Z52" s="407" t="s">
        <v>357</v>
      </c>
      <c r="AA52" s="369"/>
      <c r="AB52" s="369"/>
      <c r="AC52" s="369"/>
      <c r="AD52" s="369"/>
      <c r="AE52" s="369"/>
      <c r="AF52" s="366"/>
      <c r="AG52" s="407" t="s">
        <v>442</v>
      </c>
      <c r="AH52" s="369"/>
      <c r="AI52" s="369"/>
      <c r="AJ52" s="366"/>
      <c r="AL52" s="407" t="s">
        <v>357</v>
      </c>
      <c r="AM52" s="369"/>
      <c r="AN52" s="369"/>
      <c r="AO52" s="366"/>
    </row>
    <row r="53" spans="1:41">
      <c r="A53" s="373" t="s">
        <v>159</v>
      </c>
      <c r="B53" s="369"/>
      <c r="C53" s="366"/>
      <c r="D53" s="372" t="s">
        <v>159</v>
      </c>
      <c r="E53" s="372" t="s">
        <v>176</v>
      </c>
      <c r="F53" s="372" t="s">
        <v>176</v>
      </c>
      <c r="G53" s="372" t="s">
        <v>176</v>
      </c>
      <c r="H53" s="372" t="s">
        <v>413</v>
      </c>
      <c r="I53" s="372"/>
      <c r="J53" s="371" t="s">
        <v>412</v>
      </c>
      <c r="K53" s="369"/>
      <c r="L53" s="369"/>
      <c r="M53" s="369"/>
      <c r="N53" s="369"/>
      <c r="O53" s="369"/>
      <c r="P53" s="369"/>
      <c r="Q53" s="369"/>
      <c r="R53" s="369"/>
      <c r="S53" s="369"/>
      <c r="T53" s="369"/>
      <c r="U53" s="366"/>
      <c r="V53" s="407" t="s">
        <v>357</v>
      </c>
      <c r="W53" s="369"/>
      <c r="X53" s="369"/>
      <c r="Y53" s="366"/>
      <c r="Z53" s="417">
        <v>0.1</v>
      </c>
      <c r="AA53" s="369"/>
      <c r="AB53" s="369"/>
      <c r="AC53" s="369"/>
      <c r="AD53" s="369"/>
      <c r="AE53" s="369"/>
      <c r="AF53" s="366"/>
      <c r="AG53" s="407" t="s">
        <v>442</v>
      </c>
      <c r="AH53" s="369"/>
      <c r="AI53" s="369"/>
      <c r="AJ53" s="366"/>
      <c r="AL53" s="407" t="s">
        <v>357</v>
      </c>
      <c r="AM53" s="369"/>
      <c r="AN53" s="369"/>
      <c r="AO53" s="366"/>
    </row>
    <row r="54" spans="1:41">
      <c r="A54" s="373" t="s">
        <v>159</v>
      </c>
      <c r="B54" s="369"/>
      <c r="C54" s="366"/>
      <c r="D54" s="372" t="s">
        <v>159</v>
      </c>
      <c r="E54" s="372" t="s">
        <v>176</v>
      </c>
      <c r="F54" s="372" t="s">
        <v>176</v>
      </c>
      <c r="G54" s="372" t="s">
        <v>176</v>
      </c>
      <c r="H54" s="372" t="s">
        <v>411</v>
      </c>
      <c r="I54" s="372"/>
      <c r="J54" s="371" t="s">
        <v>410</v>
      </c>
      <c r="K54" s="369"/>
      <c r="L54" s="369"/>
      <c r="M54" s="369"/>
      <c r="N54" s="369"/>
      <c r="O54" s="369"/>
      <c r="P54" s="369"/>
      <c r="Q54" s="369"/>
      <c r="R54" s="369"/>
      <c r="S54" s="369"/>
      <c r="T54" s="369"/>
      <c r="U54" s="366"/>
      <c r="V54" s="407" t="s">
        <v>357</v>
      </c>
      <c r="W54" s="369"/>
      <c r="X54" s="369"/>
      <c r="Y54" s="366"/>
      <c r="Z54" s="407" t="s">
        <v>357</v>
      </c>
      <c r="AA54" s="369"/>
      <c r="AB54" s="369"/>
      <c r="AC54" s="369"/>
      <c r="AD54" s="369"/>
      <c r="AE54" s="369"/>
      <c r="AF54" s="366"/>
      <c r="AG54" s="407" t="s">
        <v>442</v>
      </c>
      <c r="AH54" s="369"/>
      <c r="AI54" s="369"/>
      <c r="AJ54" s="366"/>
      <c r="AL54" s="407" t="s">
        <v>357</v>
      </c>
      <c r="AM54" s="369"/>
      <c r="AN54" s="369"/>
      <c r="AO54" s="366"/>
    </row>
    <row r="55" spans="1:41">
      <c r="A55" s="373" t="s">
        <v>159</v>
      </c>
      <c r="B55" s="369"/>
      <c r="C55" s="366"/>
      <c r="D55" s="372" t="s">
        <v>159</v>
      </c>
      <c r="E55" s="372" t="s">
        <v>176</v>
      </c>
      <c r="F55" s="372" t="s">
        <v>176</v>
      </c>
      <c r="G55" s="372" t="s">
        <v>176</v>
      </c>
      <c r="H55" s="372" t="s">
        <v>526</v>
      </c>
      <c r="I55" s="372"/>
      <c r="J55" s="371" t="s">
        <v>525</v>
      </c>
      <c r="K55" s="369"/>
      <c r="L55" s="369"/>
      <c r="M55" s="369"/>
      <c r="N55" s="369"/>
      <c r="O55" s="369"/>
      <c r="P55" s="369"/>
      <c r="Q55" s="369"/>
      <c r="R55" s="369"/>
      <c r="S55" s="369"/>
      <c r="T55" s="369"/>
      <c r="U55" s="366"/>
      <c r="V55" s="407" t="s">
        <v>357</v>
      </c>
      <c r="W55" s="369"/>
      <c r="X55" s="369"/>
      <c r="Y55" s="366"/>
      <c r="Z55" s="407" t="s">
        <v>357</v>
      </c>
      <c r="AA55" s="369"/>
      <c r="AB55" s="369"/>
      <c r="AC55" s="369"/>
      <c r="AD55" s="369"/>
      <c r="AE55" s="369"/>
      <c r="AF55" s="366"/>
      <c r="AG55" s="407" t="s">
        <v>442</v>
      </c>
      <c r="AH55" s="369"/>
      <c r="AI55" s="369"/>
      <c r="AJ55" s="366"/>
      <c r="AL55" s="407" t="s">
        <v>357</v>
      </c>
      <c r="AM55" s="369"/>
      <c r="AN55" s="369"/>
      <c r="AO55" s="366"/>
    </row>
    <row r="56" spans="1:41">
      <c r="A56" s="373" t="s">
        <v>159</v>
      </c>
      <c r="B56" s="369"/>
      <c r="C56" s="366"/>
      <c r="D56" s="372" t="s">
        <v>159</v>
      </c>
      <c r="E56" s="372" t="s">
        <v>176</v>
      </c>
      <c r="F56" s="372" t="s">
        <v>176</v>
      </c>
      <c r="G56" s="372" t="s">
        <v>176</v>
      </c>
      <c r="H56" s="372" t="s">
        <v>524</v>
      </c>
      <c r="I56" s="372"/>
      <c r="J56" s="371" t="s">
        <v>523</v>
      </c>
      <c r="K56" s="369"/>
      <c r="L56" s="369"/>
      <c r="M56" s="369"/>
      <c r="N56" s="369"/>
      <c r="O56" s="369"/>
      <c r="P56" s="369"/>
      <c r="Q56" s="369"/>
      <c r="R56" s="369"/>
      <c r="S56" s="369"/>
      <c r="T56" s="369"/>
      <c r="U56" s="366"/>
      <c r="V56" s="407" t="s">
        <v>357</v>
      </c>
      <c r="W56" s="369"/>
      <c r="X56" s="369"/>
      <c r="Y56" s="366"/>
      <c r="Z56" s="407" t="s">
        <v>357</v>
      </c>
      <c r="AA56" s="369"/>
      <c r="AB56" s="369"/>
      <c r="AC56" s="369"/>
      <c r="AD56" s="369"/>
      <c r="AE56" s="369"/>
      <c r="AF56" s="366"/>
      <c r="AG56" s="407" t="s">
        <v>442</v>
      </c>
      <c r="AH56" s="369"/>
      <c r="AI56" s="369"/>
      <c r="AJ56" s="366"/>
      <c r="AL56" s="407" t="s">
        <v>357</v>
      </c>
      <c r="AM56" s="369"/>
      <c r="AN56" s="369"/>
      <c r="AO56" s="366"/>
    </row>
    <row r="57" spans="1:41">
      <c r="A57" s="373" t="s">
        <v>159</v>
      </c>
      <c r="B57" s="369"/>
      <c r="C57" s="366"/>
      <c r="D57" s="372" t="s">
        <v>159</v>
      </c>
      <c r="E57" s="372" t="s">
        <v>176</v>
      </c>
      <c r="F57" s="372" t="s">
        <v>176</v>
      </c>
      <c r="G57" s="372" t="s">
        <v>176</v>
      </c>
      <c r="H57" s="372" t="s">
        <v>409</v>
      </c>
      <c r="I57" s="372"/>
      <c r="J57" s="371" t="s">
        <v>408</v>
      </c>
      <c r="K57" s="369"/>
      <c r="L57" s="369"/>
      <c r="M57" s="369"/>
      <c r="N57" s="369"/>
      <c r="O57" s="369"/>
      <c r="P57" s="369"/>
      <c r="Q57" s="369"/>
      <c r="R57" s="369"/>
      <c r="S57" s="369"/>
      <c r="T57" s="369"/>
      <c r="U57" s="366"/>
      <c r="V57" s="417">
        <v>0.1</v>
      </c>
      <c r="W57" s="369"/>
      <c r="X57" s="369"/>
      <c r="Y57" s="366"/>
      <c r="Z57" s="417">
        <v>0.2</v>
      </c>
      <c r="AA57" s="369"/>
      <c r="AB57" s="369"/>
      <c r="AC57" s="369"/>
      <c r="AD57" s="369"/>
      <c r="AE57" s="369"/>
      <c r="AF57" s="366"/>
      <c r="AG57" s="407" t="s">
        <v>442</v>
      </c>
      <c r="AH57" s="369"/>
      <c r="AI57" s="369"/>
      <c r="AJ57" s="366"/>
      <c r="AL57" s="407" t="s">
        <v>357</v>
      </c>
      <c r="AM57" s="369"/>
      <c r="AN57" s="369"/>
      <c r="AO57" s="366"/>
    </row>
    <row r="58" spans="1:41">
      <c r="A58" s="373" t="s">
        <v>159</v>
      </c>
      <c r="B58" s="369"/>
      <c r="C58" s="366"/>
      <c r="D58" s="372" t="s">
        <v>159</v>
      </c>
      <c r="E58" s="372" t="s">
        <v>176</v>
      </c>
      <c r="F58" s="372" t="s">
        <v>176</v>
      </c>
      <c r="G58" s="372" t="s">
        <v>176</v>
      </c>
      <c r="H58" s="372" t="s">
        <v>384</v>
      </c>
      <c r="I58" s="372"/>
      <c r="J58" s="371" t="s">
        <v>399</v>
      </c>
      <c r="K58" s="369"/>
      <c r="L58" s="369"/>
      <c r="M58" s="369"/>
      <c r="N58" s="369"/>
      <c r="O58" s="369"/>
      <c r="P58" s="369"/>
      <c r="Q58" s="369"/>
      <c r="R58" s="369"/>
      <c r="S58" s="369"/>
      <c r="T58" s="369"/>
      <c r="U58" s="366"/>
      <c r="V58" s="407" t="s">
        <v>357</v>
      </c>
      <c r="W58" s="369"/>
      <c r="X58" s="369"/>
      <c r="Y58" s="366"/>
      <c r="Z58" s="417">
        <v>0.5</v>
      </c>
      <c r="AA58" s="369"/>
      <c r="AB58" s="369"/>
      <c r="AC58" s="369"/>
      <c r="AD58" s="369"/>
      <c r="AE58" s="369"/>
      <c r="AF58" s="366"/>
      <c r="AG58" s="407" t="s">
        <v>442</v>
      </c>
      <c r="AH58" s="369"/>
      <c r="AI58" s="369"/>
      <c r="AJ58" s="366"/>
      <c r="AL58" s="407" t="s">
        <v>357</v>
      </c>
      <c r="AM58" s="369"/>
      <c r="AN58" s="369"/>
      <c r="AO58" s="366"/>
    </row>
    <row r="59" spans="1:41">
      <c r="A59" s="373" t="s">
        <v>159</v>
      </c>
      <c r="B59" s="369"/>
      <c r="C59" s="366"/>
      <c r="D59" s="372" t="s">
        <v>131</v>
      </c>
      <c r="E59" s="372"/>
      <c r="F59" s="372"/>
      <c r="G59" s="372"/>
      <c r="H59" s="372"/>
      <c r="I59" s="372"/>
      <c r="J59" s="371" t="s">
        <v>522</v>
      </c>
      <c r="K59" s="369"/>
      <c r="L59" s="369"/>
      <c r="M59" s="369"/>
      <c r="N59" s="369"/>
      <c r="O59" s="369"/>
      <c r="P59" s="369"/>
      <c r="Q59" s="369"/>
      <c r="R59" s="369"/>
      <c r="S59" s="369"/>
      <c r="T59" s="369"/>
      <c r="U59" s="366"/>
      <c r="V59" s="407" t="s">
        <v>357</v>
      </c>
      <c r="W59" s="369"/>
      <c r="X59" s="369"/>
      <c r="Y59" s="366"/>
      <c r="Z59" s="407" t="s">
        <v>357</v>
      </c>
      <c r="AA59" s="369"/>
      <c r="AB59" s="369"/>
      <c r="AC59" s="369"/>
      <c r="AD59" s="369"/>
      <c r="AE59" s="369"/>
      <c r="AF59" s="366"/>
      <c r="AG59" s="407" t="s">
        <v>442</v>
      </c>
      <c r="AH59" s="369"/>
      <c r="AI59" s="369"/>
      <c r="AJ59" s="366"/>
      <c r="AL59" s="407" t="s">
        <v>357</v>
      </c>
      <c r="AM59" s="369"/>
      <c r="AN59" s="369"/>
      <c r="AO59" s="366"/>
    </row>
    <row r="60" spans="1:41">
      <c r="A60" s="373" t="s">
        <v>159</v>
      </c>
      <c r="B60" s="369"/>
      <c r="C60" s="366"/>
      <c r="D60" s="372" t="s">
        <v>131</v>
      </c>
      <c r="E60" s="372" t="s">
        <v>176</v>
      </c>
      <c r="F60" s="372"/>
      <c r="G60" s="372"/>
      <c r="H60" s="372"/>
      <c r="I60" s="372"/>
      <c r="J60" s="371" t="s">
        <v>521</v>
      </c>
      <c r="K60" s="369"/>
      <c r="L60" s="369"/>
      <c r="M60" s="369"/>
      <c r="N60" s="369"/>
      <c r="O60" s="369"/>
      <c r="P60" s="369"/>
      <c r="Q60" s="369"/>
      <c r="R60" s="369"/>
      <c r="S60" s="369"/>
      <c r="T60" s="369"/>
      <c r="U60" s="366"/>
      <c r="V60" s="407" t="s">
        <v>357</v>
      </c>
      <c r="W60" s="369"/>
      <c r="X60" s="369"/>
      <c r="Y60" s="366"/>
      <c r="Z60" s="407" t="s">
        <v>357</v>
      </c>
      <c r="AA60" s="369"/>
      <c r="AB60" s="369"/>
      <c r="AC60" s="369"/>
      <c r="AD60" s="369"/>
      <c r="AE60" s="369"/>
      <c r="AF60" s="366"/>
      <c r="AG60" s="407" t="s">
        <v>442</v>
      </c>
      <c r="AH60" s="369"/>
      <c r="AI60" s="369"/>
      <c r="AJ60" s="366"/>
      <c r="AL60" s="407" t="s">
        <v>357</v>
      </c>
      <c r="AM60" s="369"/>
      <c r="AN60" s="369"/>
      <c r="AO60" s="366"/>
    </row>
    <row r="61" spans="1:41">
      <c r="A61" s="373" t="s">
        <v>159</v>
      </c>
      <c r="B61" s="369"/>
      <c r="C61" s="366"/>
      <c r="D61" s="372" t="s">
        <v>131</v>
      </c>
      <c r="E61" s="372" t="s">
        <v>176</v>
      </c>
      <c r="F61" s="372" t="s">
        <v>176</v>
      </c>
      <c r="G61" s="372"/>
      <c r="H61" s="372"/>
      <c r="I61" s="372"/>
      <c r="J61" s="371" t="s">
        <v>520</v>
      </c>
      <c r="K61" s="369"/>
      <c r="L61" s="369"/>
      <c r="M61" s="369"/>
      <c r="N61" s="369"/>
      <c r="O61" s="369"/>
      <c r="P61" s="369"/>
      <c r="Q61" s="369"/>
      <c r="R61" s="369"/>
      <c r="S61" s="369"/>
      <c r="T61" s="369"/>
      <c r="U61" s="366"/>
      <c r="V61" s="407" t="s">
        <v>357</v>
      </c>
      <c r="W61" s="369"/>
      <c r="X61" s="369"/>
      <c r="Y61" s="366"/>
      <c r="Z61" s="407" t="s">
        <v>357</v>
      </c>
      <c r="AA61" s="369"/>
      <c r="AB61" s="369"/>
      <c r="AC61" s="369"/>
      <c r="AD61" s="369"/>
      <c r="AE61" s="369"/>
      <c r="AF61" s="366"/>
      <c r="AG61" s="407" t="s">
        <v>442</v>
      </c>
      <c r="AH61" s="369"/>
      <c r="AI61" s="369"/>
      <c r="AJ61" s="366"/>
      <c r="AL61" s="407" t="s">
        <v>357</v>
      </c>
      <c r="AM61" s="369"/>
      <c r="AN61" s="369"/>
      <c r="AO61" s="366"/>
    </row>
    <row r="62" spans="1:41">
      <c r="A62" s="373" t="s">
        <v>159</v>
      </c>
      <c r="B62" s="369"/>
      <c r="C62" s="366"/>
      <c r="D62" s="372" t="s">
        <v>131</v>
      </c>
      <c r="E62" s="372" t="s">
        <v>176</v>
      </c>
      <c r="F62" s="372" t="s">
        <v>176</v>
      </c>
      <c r="G62" s="372" t="s">
        <v>176</v>
      </c>
      <c r="H62" s="372" t="s">
        <v>176</v>
      </c>
      <c r="I62" s="372"/>
      <c r="J62" s="371" t="s">
        <v>518</v>
      </c>
      <c r="K62" s="369"/>
      <c r="L62" s="369"/>
      <c r="M62" s="369"/>
      <c r="N62" s="369"/>
      <c r="O62" s="369"/>
      <c r="P62" s="369"/>
      <c r="Q62" s="369"/>
      <c r="R62" s="369"/>
      <c r="S62" s="369"/>
      <c r="T62" s="369"/>
      <c r="U62" s="366"/>
      <c r="V62" s="407" t="s">
        <v>357</v>
      </c>
      <c r="W62" s="369"/>
      <c r="X62" s="369"/>
      <c r="Y62" s="366"/>
      <c r="Z62" s="407" t="s">
        <v>357</v>
      </c>
      <c r="AA62" s="369"/>
      <c r="AB62" s="369"/>
      <c r="AC62" s="369"/>
      <c r="AD62" s="369"/>
      <c r="AE62" s="369"/>
      <c r="AF62" s="366"/>
      <c r="AG62" s="407" t="s">
        <v>442</v>
      </c>
      <c r="AH62" s="369"/>
      <c r="AI62" s="369"/>
      <c r="AJ62" s="366"/>
      <c r="AL62" s="407" t="s">
        <v>357</v>
      </c>
      <c r="AM62" s="369"/>
      <c r="AN62" s="369"/>
      <c r="AO62" s="366"/>
    </row>
    <row r="63" spans="1:41">
      <c r="A63" s="373" t="s">
        <v>159</v>
      </c>
      <c r="B63" s="369"/>
      <c r="C63" s="366"/>
      <c r="D63" s="372" t="s">
        <v>131</v>
      </c>
      <c r="E63" s="372" t="s">
        <v>176</v>
      </c>
      <c r="F63" s="372" t="s">
        <v>176</v>
      </c>
      <c r="G63" s="372" t="s">
        <v>176</v>
      </c>
      <c r="H63" s="372" t="s">
        <v>159</v>
      </c>
      <c r="I63" s="372"/>
      <c r="J63" s="371" t="s">
        <v>517</v>
      </c>
      <c r="K63" s="369"/>
      <c r="L63" s="369"/>
      <c r="M63" s="369"/>
      <c r="N63" s="369"/>
      <c r="O63" s="369"/>
      <c r="P63" s="369"/>
      <c r="Q63" s="369"/>
      <c r="R63" s="369"/>
      <c r="S63" s="369"/>
      <c r="T63" s="369"/>
      <c r="U63" s="366"/>
      <c r="V63" s="407" t="s">
        <v>357</v>
      </c>
      <c r="W63" s="369"/>
      <c r="X63" s="369"/>
      <c r="Y63" s="366"/>
      <c r="Z63" s="407" t="s">
        <v>357</v>
      </c>
      <c r="AA63" s="369"/>
      <c r="AB63" s="369"/>
      <c r="AC63" s="369"/>
      <c r="AD63" s="369"/>
      <c r="AE63" s="369"/>
      <c r="AF63" s="366"/>
      <c r="AG63" s="407" t="s">
        <v>442</v>
      </c>
      <c r="AH63" s="369"/>
      <c r="AI63" s="369"/>
      <c r="AJ63" s="366"/>
      <c r="AL63" s="407" t="s">
        <v>357</v>
      </c>
      <c r="AM63" s="369"/>
      <c r="AN63" s="369"/>
      <c r="AO63" s="366"/>
    </row>
    <row r="64" spans="1:41">
      <c r="A64" s="373" t="s">
        <v>159</v>
      </c>
      <c r="B64" s="369"/>
      <c r="C64" s="366"/>
      <c r="D64" s="372" t="s">
        <v>131</v>
      </c>
      <c r="E64" s="372" t="s">
        <v>176</v>
      </c>
      <c r="F64" s="372" t="s">
        <v>176</v>
      </c>
      <c r="G64" s="372" t="s">
        <v>176</v>
      </c>
      <c r="H64" s="372" t="s">
        <v>131</v>
      </c>
      <c r="I64" s="372"/>
      <c r="J64" s="371" t="s">
        <v>516</v>
      </c>
      <c r="K64" s="369"/>
      <c r="L64" s="369"/>
      <c r="M64" s="369"/>
      <c r="N64" s="369"/>
      <c r="O64" s="369"/>
      <c r="P64" s="369"/>
      <c r="Q64" s="369"/>
      <c r="R64" s="369"/>
      <c r="S64" s="369"/>
      <c r="T64" s="369"/>
      <c r="U64" s="366"/>
      <c r="V64" s="407" t="s">
        <v>357</v>
      </c>
      <c r="W64" s="369"/>
      <c r="X64" s="369"/>
      <c r="Y64" s="366"/>
      <c r="Z64" s="407" t="s">
        <v>357</v>
      </c>
      <c r="AA64" s="369"/>
      <c r="AB64" s="369"/>
      <c r="AC64" s="369"/>
      <c r="AD64" s="369"/>
      <c r="AE64" s="369"/>
      <c r="AF64" s="366"/>
      <c r="AG64" s="407" t="s">
        <v>442</v>
      </c>
      <c r="AH64" s="369"/>
      <c r="AI64" s="369"/>
      <c r="AJ64" s="366"/>
      <c r="AL64" s="407" t="s">
        <v>357</v>
      </c>
      <c r="AM64" s="369"/>
      <c r="AN64" s="369"/>
      <c r="AO64" s="366"/>
    </row>
    <row r="65" spans="1:41">
      <c r="A65" s="373" t="s">
        <v>159</v>
      </c>
      <c r="B65" s="369"/>
      <c r="C65" s="366"/>
      <c r="D65" s="372" t="s">
        <v>131</v>
      </c>
      <c r="E65" s="372" t="s">
        <v>176</v>
      </c>
      <c r="F65" s="372" t="s">
        <v>159</v>
      </c>
      <c r="G65" s="372"/>
      <c r="H65" s="372"/>
      <c r="I65" s="372"/>
      <c r="J65" s="371" t="s">
        <v>519</v>
      </c>
      <c r="K65" s="369"/>
      <c r="L65" s="369"/>
      <c r="M65" s="369"/>
      <c r="N65" s="369"/>
      <c r="O65" s="369"/>
      <c r="P65" s="369"/>
      <c r="Q65" s="369"/>
      <c r="R65" s="369"/>
      <c r="S65" s="369"/>
      <c r="T65" s="369"/>
      <c r="U65" s="366"/>
      <c r="V65" s="407" t="s">
        <v>357</v>
      </c>
      <c r="W65" s="369"/>
      <c r="X65" s="369"/>
      <c r="Y65" s="366"/>
      <c r="Z65" s="407" t="s">
        <v>357</v>
      </c>
      <c r="AA65" s="369"/>
      <c r="AB65" s="369"/>
      <c r="AC65" s="369"/>
      <c r="AD65" s="369"/>
      <c r="AE65" s="369"/>
      <c r="AF65" s="366"/>
      <c r="AG65" s="407" t="s">
        <v>442</v>
      </c>
      <c r="AH65" s="369"/>
      <c r="AI65" s="369"/>
      <c r="AJ65" s="366"/>
      <c r="AL65" s="407" t="s">
        <v>357</v>
      </c>
      <c r="AM65" s="369"/>
      <c r="AN65" s="369"/>
      <c r="AO65" s="366"/>
    </row>
    <row r="66" spans="1:41">
      <c r="A66" s="373" t="s">
        <v>159</v>
      </c>
      <c r="B66" s="369"/>
      <c r="C66" s="366"/>
      <c r="D66" s="372" t="s">
        <v>131</v>
      </c>
      <c r="E66" s="372" t="s">
        <v>176</v>
      </c>
      <c r="F66" s="372" t="s">
        <v>159</v>
      </c>
      <c r="G66" s="372" t="s">
        <v>176</v>
      </c>
      <c r="H66" s="372" t="s">
        <v>176</v>
      </c>
      <c r="I66" s="372"/>
      <c r="J66" s="371" t="s">
        <v>518</v>
      </c>
      <c r="K66" s="369"/>
      <c r="L66" s="369"/>
      <c r="M66" s="369"/>
      <c r="N66" s="369"/>
      <c r="O66" s="369"/>
      <c r="P66" s="369"/>
      <c r="Q66" s="369"/>
      <c r="R66" s="369"/>
      <c r="S66" s="369"/>
      <c r="T66" s="369"/>
      <c r="U66" s="366"/>
      <c r="V66" s="407" t="s">
        <v>357</v>
      </c>
      <c r="W66" s="369"/>
      <c r="X66" s="369"/>
      <c r="Y66" s="366"/>
      <c r="Z66" s="407" t="s">
        <v>357</v>
      </c>
      <c r="AA66" s="369"/>
      <c r="AB66" s="369"/>
      <c r="AC66" s="369"/>
      <c r="AD66" s="369"/>
      <c r="AE66" s="369"/>
      <c r="AF66" s="366"/>
      <c r="AG66" s="407" t="s">
        <v>442</v>
      </c>
      <c r="AH66" s="369"/>
      <c r="AI66" s="369"/>
      <c r="AJ66" s="366"/>
      <c r="AL66" s="407" t="s">
        <v>357</v>
      </c>
      <c r="AM66" s="369"/>
      <c r="AN66" s="369"/>
      <c r="AO66" s="366"/>
    </row>
    <row r="67" spans="1:41">
      <c r="A67" s="373" t="s">
        <v>159</v>
      </c>
      <c r="B67" s="369"/>
      <c r="C67" s="366"/>
      <c r="D67" s="372" t="s">
        <v>131</v>
      </c>
      <c r="E67" s="372" t="s">
        <v>176</v>
      </c>
      <c r="F67" s="372" t="s">
        <v>159</v>
      </c>
      <c r="G67" s="372" t="s">
        <v>176</v>
      </c>
      <c r="H67" s="372" t="s">
        <v>159</v>
      </c>
      <c r="I67" s="372"/>
      <c r="J67" s="371" t="s">
        <v>517</v>
      </c>
      <c r="K67" s="369"/>
      <c r="L67" s="369"/>
      <c r="M67" s="369"/>
      <c r="N67" s="369"/>
      <c r="O67" s="369"/>
      <c r="P67" s="369"/>
      <c r="Q67" s="369"/>
      <c r="R67" s="369"/>
      <c r="S67" s="369"/>
      <c r="T67" s="369"/>
      <c r="U67" s="366"/>
      <c r="V67" s="407" t="s">
        <v>357</v>
      </c>
      <c r="W67" s="369"/>
      <c r="X67" s="369"/>
      <c r="Y67" s="366"/>
      <c r="Z67" s="407" t="s">
        <v>357</v>
      </c>
      <c r="AA67" s="369"/>
      <c r="AB67" s="369"/>
      <c r="AC67" s="369"/>
      <c r="AD67" s="369"/>
      <c r="AE67" s="369"/>
      <c r="AF67" s="366"/>
      <c r="AG67" s="407" t="s">
        <v>442</v>
      </c>
      <c r="AH67" s="369"/>
      <c r="AI67" s="369"/>
      <c r="AJ67" s="366"/>
      <c r="AL67" s="407" t="s">
        <v>357</v>
      </c>
      <c r="AM67" s="369"/>
      <c r="AN67" s="369"/>
      <c r="AO67" s="366"/>
    </row>
    <row r="68" spans="1:41">
      <c r="A68" s="373" t="s">
        <v>159</v>
      </c>
      <c r="B68" s="369"/>
      <c r="C68" s="366"/>
      <c r="D68" s="372" t="s">
        <v>131</v>
      </c>
      <c r="E68" s="372" t="s">
        <v>176</v>
      </c>
      <c r="F68" s="372" t="s">
        <v>159</v>
      </c>
      <c r="G68" s="372" t="s">
        <v>176</v>
      </c>
      <c r="H68" s="372" t="s">
        <v>131</v>
      </c>
      <c r="I68" s="372"/>
      <c r="J68" s="371" t="s">
        <v>516</v>
      </c>
      <c r="K68" s="369"/>
      <c r="L68" s="369"/>
      <c r="M68" s="369"/>
      <c r="N68" s="369"/>
      <c r="O68" s="369"/>
      <c r="P68" s="369"/>
      <c r="Q68" s="369"/>
      <c r="R68" s="369"/>
      <c r="S68" s="369"/>
      <c r="T68" s="369"/>
      <c r="U68" s="366"/>
      <c r="V68" s="407" t="s">
        <v>357</v>
      </c>
      <c r="W68" s="369"/>
      <c r="X68" s="369"/>
      <c r="Y68" s="366"/>
      <c r="Z68" s="407" t="s">
        <v>357</v>
      </c>
      <c r="AA68" s="369"/>
      <c r="AB68" s="369"/>
      <c r="AC68" s="369"/>
      <c r="AD68" s="369"/>
      <c r="AE68" s="369"/>
      <c r="AF68" s="366"/>
      <c r="AG68" s="407" t="s">
        <v>442</v>
      </c>
      <c r="AH68" s="369"/>
      <c r="AI68" s="369"/>
      <c r="AJ68" s="366"/>
      <c r="AL68" s="407" t="s">
        <v>357</v>
      </c>
      <c r="AM68" s="369"/>
      <c r="AN68" s="369"/>
      <c r="AO68" s="366"/>
    </row>
    <row r="69" spans="1:41">
      <c r="A69" s="373" t="s">
        <v>159</v>
      </c>
      <c r="B69" s="369"/>
      <c r="C69" s="366"/>
      <c r="D69" s="372" t="s">
        <v>131</v>
      </c>
      <c r="E69" s="372" t="s">
        <v>176</v>
      </c>
      <c r="F69" s="372" t="s">
        <v>131</v>
      </c>
      <c r="G69" s="372"/>
      <c r="H69" s="372"/>
      <c r="I69" s="372"/>
      <c r="J69" s="371" t="s">
        <v>515</v>
      </c>
      <c r="K69" s="369"/>
      <c r="L69" s="369"/>
      <c r="M69" s="369"/>
      <c r="N69" s="369"/>
      <c r="O69" s="369"/>
      <c r="P69" s="369"/>
      <c r="Q69" s="369"/>
      <c r="R69" s="369"/>
      <c r="S69" s="369"/>
      <c r="T69" s="369"/>
      <c r="U69" s="366"/>
      <c r="V69" s="407" t="s">
        <v>357</v>
      </c>
      <c r="W69" s="369"/>
      <c r="X69" s="369"/>
      <c r="Y69" s="366"/>
      <c r="Z69" s="407" t="s">
        <v>357</v>
      </c>
      <c r="AA69" s="369"/>
      <c r="AB69" s="369"/>
      <c r="AC69" s="369"/>
      <c r="AD69" s="369"/>
      <c r="AE69" s="369"/>
      <c r="AF69" s="366"/>
      <c r="AG69" s="407" t="s">
        <v>442</v>
      </c>
      <c r="AH69" s="369"/>
      <c r="AI69" s="369"/>
      <c r="AJ69" s="366"/>
      <c r="AL69" s="407" t="s">
        <v>357</v>
      </c>
      <c r="AM69" s="369"/>
      <c r="AN69" s="369"/>
      <c r="AO69" s="366"/>
    </row>
    <row r="70" spans="1:41">
      <c r="A70" s="373" t="s">
        <v>159</v>
      </c>
      <c r="B70" s="369"/>
      <c r="C70" s="366"/>
      <c r="D70" s="372" t="s">
        <v>131</v>
      </c>
      <c r="E70" s="372" t="s">
        <v>176</v>
      </c>
      <c r="F70" s="372" t="s">
        <v>131</v>
      </c>
      <c r="G70" s="372" t="s">
        <v>176</v>
      </c>
      <c r="H70" s="372" t="s">
        <v>176</v>
      </c>
      <c r="I70" s="372"/>
      <c r="J70" s="371" t="s">
        <v>514</v>
      </c>
      <c r="K70" s="369"/>
      <c r="L70" s="369"/>
      <c r="M70" s="369"/>
      <c r="N70" s="369"/>
      <c r="O70" s="369"/>
      <c r="P70" s="369"/>
      <c r="Q70" s="369"/>
      <c r="R70" s="369"/>
      <c r="S70" s="369"/>
      <c r="T70" s="369"/>
      <c r="U70" s="366"/>
      <c r="V70" s="407" t="s">
        <v>357</v>
      </c>
      <c r="W70" s="369"/>
      <c r="X70" s="369"/>
      <c r="Y70" s="366"/>
      <c r="Z70" s="407" t="s">
        <v>357</v>
      </c>
      <c r="AA70" s="369"/>
      <c r="AB70" s="369"/>
      <c r="AC70" s="369"/>
      <c r="AD70" s="369"/>
      <c r="AE70" s="369"/>
      <c r="AF70" s="366"/>
      <c r="AG70" s="407" t="s">
        <v>442</v>
      </c>
      <c r="AH70" s="369"/>
      <c r="AI70" s="369"/>
      <c r="AJ70" s="366"/>
      <c r="AL70" s="407" t="s">
        <v>357</v>
      </c>
      <c r="AM70" s="369"/>
      <c r="AN70" s="369"/>
      <c r="AO70" s="366"/>
    </row>
    <row r="71" spans="1:41">
      <c r="A71" s="373" t="s">
        <v>159</v>
      </c>
      <c r="B71" s="369"/>
      <c r="C71" s="366"/>
      <c r="D71" s="372" t="s">
        <v>131</v>
      </c>
      <c r="E71" s="372" t="s">
        <v>176</v>
      </c>
      <c r="F71" s="372" t="s">
        <v>131</v>
      </c>
      <c r="G71" s="372" t="s">
        <v>176</v>
      </c>
      <c r="H71" s="372" t="s">
        <v>159</v>
      </c>
      <c r="I71" s="372"/>
      <c r="J71" s="371" t="s">
        <v>513</v>
      </c>
      <c r="K71" s="369"/>
      <c r="L71" s="369"/>
      <c r="M71" s="369"/>
      <c r="N71" s="369"/>
      <c r="O71" s="369"/>
      <c r="P71" s="369"/>
      <c r="Q71" s="369"/>
      <c r="R71" s="369"/>
      <c r="S71" s="369"/>
      <c r="T71" s="369"/>
      <c r="U71" s="366"/>
      <c r="V71" s="407" t="s">
        <v>357</v>
      </c>
      <c r="W71" s="369"/>
      <c r="X71" s="369"/>
      <c r="Y71" s="366"/>
      <c r="Z71" s="407" t="s">
        <v>357</v>
      </c>
      <c r="AA71" s="369"/>
      <c r="AB71" s="369"/>
      <c r="AC71" s="369"/>
      <c r="AD71" s="369"/>
      <c r="AE71" s="369"/>
      <c r="AF71" s="366"/>
      <c r="AG71" s="407" t="s">
        <v>442</v>
      </c>
      <c r="AH71" s="369"/>
      <c r="AI71" s="369"/>
      <c r="AJ71" s="366"/>
      <c r="AL71" s="407" t="s">
        <v>357</v>
      </c>
      <c r="AM71" s="369"/>
      <c r="AN71" s="369"/>
      <c r="AO71" s="366"/>
    </row>
    <row r="72" spans="1:41">
      <c r="A72" s="373" t="s">
        <v>159</v>
      </c>
      <c r="B72" s="369"/>
      <c r="C72" s="366"/>
      <c r="D72" s="372" t="s">
        <v>131</v>
      </c>
      <c r="E72" s="372" t="s">
        <v>176</v>
      </c>
      <c r="F72" s="372" t="s">
        <v>131</v>
      </c>
      <c r="G72" s="372" t="s">
        <v>176</v>
      </c>
      <c r="H72" s="372" t="s">
        <v>131</v>
      </c>
      <c r="I72" s="372"/>
      <c r="J72" s="371" t="s">
        <v>512</v>
      </c>
      <c r="K72" s="369"/>
      <c r="L72" s="369"/>
      <c r="M72" s="369"/>
      <c r="N72" s="369"/>
      <c r="O72" s="369"/>
      <c r="P72" s="369"/>
      <c r="Q72" s="369"/>
      <c r="R72" s="369"/>
      <c r="S72" s="369"/>
      <c r="T72" s="369"/>
      <c r="U72" s="366"/>
      <c r="V72" s="407" t="s">
        <v>357</v>
      </c>
      <c r="W72" s="369"/>
      <c r="X72" s="369"/>
      <c r="Y72" s="366"/>
      <c r="Z72" s="407" t="s">
        <v>357</v>
      </c>
      <c r="AA72" s="369"/>
      <c r="AB72" s="369"/>
      <c r="AC72" s="369"/>
      <c r="AD72" s="369"/>
      <c r="AE72" s="369"/>
      <c r="AF72" s="366"/>
      <c r="AG72" s="407" t="s">
        <v>442</v>
      </c>
      <c r="AH72" s="369"/>
      <c r="AI72" s="369"/>
      <c r="AJ72" s="366"/>
      <c r="AL72" s="407" t="s">
        <v>357</v>
      </c>
      <c r="AM72" s="369"/>
      <c r="AN72" s="369"/>
      <c r="AO72" s="366"/>
    </row>
    <row r="73" spans="1:41">
      <c r="A73" s="373" t="s">
        <v>159</v>
      </c>
      <c r="B73" s="369"/>
      <c r="C73" s="366"/>
      <c r="D73" s="372" t="s">
        <v>131</v>
      </c>
      <c r="E73" s="372" t="s">
        <v>159</v>
      </c>
      <c r="F73" s="372"/>
      <c r="G73" s="372"/>
      <c r="H73" s="372"/>
      <c r="I73" s="372"/>
      <c r="J73" s="371" t="s">
        <v>511</v>
      </c>
      <c r="K73" s="369"/>
      <c r="L73" s="369"/>
      <c r="M73" s="369"/>
      <c r="N73" s="369"/>
      <c r="O73" s="369"/>
      <c r="P73" s="369"/>
      <c r="Q73" s="369"/>
      <c r="R73" s="369"/>
      <c r="S73" s="369"/>
      <c r="T73" s="369"/>
      <c r="U73" s="366"/>
      <c r="V73" s="407" t="s">
        <v>357</v>
      </c>
      <c r="W73" s="369"/>
      <c r="X73" s="369"/>
      <c r="Y73" s="366"/>
      <c r="Z73" s="407" t="s">
        <v>357</v>
      </c>
      <c r="AA73" s="369"/>
      <c r="AB73" s="369"/>
      <c r="AC73" s="369"/>
      <c r="AD73" s="369"/>
      <c r="AE73" s="369"/>
      <c r="AF73" s="366"/>
      <c r="AG73" s="407" t="s">
        <v>442</v>
      </c>
      <c r="AH73" s="369"/>
      <c r="AI73" s="369"/>
      <c r="AJ73" s="366"/>
      <c r="AL73" s="407" t="s">
        <v>357</v>
      </c>
      <c r="AM73" s="369"/>
      <c r="AN73" s="369"/>
      <c r="AO73" s="366"/>
    </row>
    <row r="74" spans="1:41">
      <c r="A74" s="373" t="s">
        <v>159</v>
      </c>
      <c r="B74" s="369"/>
      <c r="C74" s="366"/>
      <c r="D74" s="372" t="s">
        <v>131</v>
      </c>
      <c r="E74" s="372" t="s">
        <v>159</v>
      </c>
      <c r="F74" s="372" t="s">
        <v>176</v>
      </c>
      <c r="G74" s="372" t="s">
        <v>176</v>
      </c>
      <c r="H74" s="372" t="s">
        <v>176</v>
      </c>
      <c r="I74" s="372"/>
      <c r="J74" s="371" t="s">
        <v>510</v>
      </c>
      <c r="K74" s="369"/>
      <c r="L74" s="369"/>
      <c r="M74" s="369"/>
      <c r="N74" s="369"/>
      <c r="O74" s="369"/>
      <c r="P74" s="369"/>
      <c r="Q74" s="369"/>
      <c r="R74" s="369"/>
      <c r="S74" s="369"/>
      <c r="T74" s="369"/>
      <c r="U74" s="366"/>
      <c r="V74" s="407" t="s">
        <v>357</v>
      </c>
      <c r="W74" s="369"/>
      <c r="X74" s="369"/>
      <c r="Y74" s="366"/>
      <c r="Z74" s="407" t="s">
        <v>357</v>
      </c>
      <c r="AA74" s="369"/>
      <c r="AB74" s="369"/>
      <c r="AC74" s="369"/>
      <c r="AD74" s="369"/>
      <c r="AE74" s="369"/>
      <c r="AF74" s="366"/>
      <c r="AG74" s="407" t="s">
        <v>442</v>
      </c>
      <c r="AH74" s="369"/>
      <c r="AI74" s="369"/>
      <c r="AJ74" s="366"/>
      <c r="AL74" s="407" t="s">
        <v>357</v>
      </c>
      <c r="AM74" s="369"/>
      <c r="AN74" s="369"/>
      <c r="AO74" s="366"/>
    </row>
    <row r="75" spans="1:41">
      <c r="A75" s="373" t="s">
        <v>159</v>
      </c>
      <c r="B75" s="369"/>
      <c r="C75" s="366"/>
      <c r="D75" s="372" t="s">
        <v>128</v>
      </c>
      <c r="E75" s="372"/>
      <c r="F75" s="372"/>
      <c r="G75" s="372"/>
      <c r="H75" s="372"/>
      <c r="I75" s="372"/>
      <c r="J75" s="371" t="s">
        <v>477</v>
      </c>
      <c r="K75" s="369"/>
      <c r="L75" s="369"/>
      <c r="M75" s="369"/>
      <c r="N75" s="369"/>
      <c r="O75" s="369"/>
      <c r="P75" s="369"/>
      <c r="Q75" s="369"/>
      <c r="R75" s="369"/>
      <c r="S75" s="369"/>
      <c r="T75" s="369"/>
      <c r="U75" s="366"/>
      <c r="V75" s="407" t="s">
        <v>357</v>
      </c>
      <c r="W75" s="369"/>
      <c r="X75" s="369"/>
      <c r="Y75" s="366"/>
      <c r="Z75" s="407" t="s">
        <v>357</v>
      </c>
      <c r="AA75" s="369"/>
      <c r="AB75" s="369"/>
      <c r="AC75" s="369"/>
      <c r="AD75" s="369"/>
      <c r="AE75" s="369"/>
      <c r="AF75" s="366"/>
      <c r="AG75" s="407" t="s">
        <v>442</v>
      </c>
      <c r="AH75" s="369"/>
      <c r="AI75" s="369"/>
      <c r="AJ75" s="366"/>
      <c r="AL75" s="407" t="s">
        <v>357</v>
      </c>
      <c r="AM75" s="369"/>
      <c r="AN75" s="369"/>
      <c r="AO75" s="366"/>
    </row>
    <row r="76" spans="1:41">
      <c r="A76" s="373" t="s">
        <v>159</v>
      </c>
      <c r="B76" s="369"/>
      <c r="C76" s="366"/>
      <c r="D76" s="372" t="s">
        <v>128</v>
      </c>
      <c r="E76" s="372" t="s">
        <v>176</v>
      </c>
      <c r="F76" s="372"/>
      <c r="G76" s="372"/>
      <c r="H76" s="372"/>
      <c r="I76" s="372"/>
      <c r="J76" s="371" t="s">
        <v>509</v>
      </c>
      <c r="K76" s="369"/>
      <c r="L76" s="369"/>
      <c r="M76" s="369"/>
      <c r="N76" s="369"/>
      <c r="O76" s="369"/>
      <c r="P76" s="369"/>
      <c r="Q76" s="369"/>
      <c r="R76" s="369"/>
      <c r="S76" s="369"/>
      <c r="T76" s="369"/>
      <c r="U76" s="366"/>
      <c r="V76" s="407" t="s">
        <v>357</v>
      </c>
      <c r="W76" s="369"/>
      <c r="X76" s="369"/>
      <c r="Y76" s="366"/>
      <c r="Z76" s="407" t="s">
        <v>357</v>
      </c>
      <c r="AA76" s="369"/>
      <c r="AB76" s="369"/>
      <c r="AC76" s="369"/>
      <c r="AD76" s="369"/>
      <c r="AE76" s="369"/>
      <c r="AF76" s="366"/>
      <c r="AG76" s="407" t="s">
        <v>442</v>
      </c>
      <c r="AH76" s="369"/>
      <c r="AI76" s="369"/>
      <c r="AJ76" s="366"/>
      <c r="AL76" s="407" t="s">
        <v>357</v>
      </c>
      <c r="AM76" s="369"/>
      <c r="AN76" s="369"/>
      <c r="AO76" s="366"/>
    </row>
    <row r="77" spans="1:41">
      <c r="A77" s="373" t="s">
        <v>159</v>
      </c>
      <c r="B77" s="369"/>
      <c r="C77" s="366"/>
      <c r="D77" s="372" t="s">
        <v>128</v>
      </c>
      <c r="E77" s="372" t="s">
        <v>176</v>
      </c>
      <c r="F77" s="372" t="s">
        <v>176</v>
      </c>
      <c r="G77" s="372" t="s">
        <v>176</v>
      </c>
      <c r="H77" s="372" t="s">
        <v>176</v>
      </c>
      <c r="I77" s="372"/>
      <c r="J77" s="371" t="s">
        <v>508</v>
      </c>
      <c r="K77" s="369"/>
      <c r="L77" s="369"/>
      <c r="M77" s="369"/>
      <c r="N77" s="369"/>
      <c r="O77" s="369"/>
      <c r="P77" s="369"/>
      <c r="Q77" s="369"/>
      <c r="R77" s="369"/>
      <c r="S77" s="369"/>
      <c r="T77" s="369"/>
      <c r="U77" s="366"/>
      <c r="V77" s="407" t="s">
        <v>357</v>
      </c>
      <c r="W77" s="369"/>
      <c r="X77" s="369"/>
      <c r="Y77" s="366"/>
      <c r="Z77" s="407" t="s">
        <v>357</v>
      </c>
      <c r="AA77" s="369"/>
      <c r="AB77" s="369"/>
      <c r="AC77" s="369"/>
      <c r="AD77" s="369"/>
      <c r="AE77" s="369"/>
      <c r="AF77" s="366"/>
      <c r="AG77" s="407" t="s">
        <v>442</v>
      </c>
      <c r="AH77" s="369"/>
      <c r="AI77" s="369"/>
      <c r="AJ77" s="366"/>
      <c r="AL77" s="407" t="s">
        <v>357</v>
      </c>
      <c r="AM77" s="369"/>
      <c r="AN77" s="369"/>
      <c r="AO77" s="366"/>
    </row>
    <row r="78" spans="1:41">
      <c r="A78" s="373" t="s">
        <v>159</v>
      </c>
      <c r="B78" s="369"/>
      <c r="C78" s="366"/>
      <c r="D78" s="372" t="s">
        <v>128</v>
      </c>
      <c r="E78" s="372" t="s">
        <v>176</v>
      </c>
      <c r="F78" s="372" t="s">
        <v>176</v>
      </c>
      <c r="G78" s="372" t="s">
        <v>176</v>
      </c>
      <c r="H78" s="372" t="s">
        <v>159</v>
      </c>
      <c r="I78" s="372"/>
      <c r="J78" s="371" t="s">
        <v>507</v>
      </c>
      <c r="K78" s="369"/>
      <c r="L78" s="369"/>
      <c r="M78" s="369"/>
      <c r="N78" s="369"/>
      <c r="O78" s="369"/>
      <c r="P78" s="369"/>
      <c r="Q78" s="369"/>
      <c r="R78" s="369"/>
      <c r="S78" s="369"/>
      <c r="T78" s="369"/>
      <c r="U78" s="366"/>
      <c r="V78" s="407" t="s">
        <v>357</v>
      </c>
      <c r="W78" s="369"/>
      <c r="X78" s="369"/>
      <c r="Y78" s="366"/>
      <c r="Z78" s="407" t="s">
        <v>357</v>
      </c>
      <c r="AA78" s="369"/>
      <c r="AB78" s="369"/>
      <c r="AC78" s="369"/>
      <c r="AD78" s="369"/>
      <c r="AE78" s="369"/>
      <c r="AF78" s="366"/>
      <c r="AG78" s="407" t="s">
        <v>442</v>
      </c>
      <c r="AH78" s="369"/>
      <c r="AI78" s="369"/>
      <c r="AJ78" s="366"/>
      <c r="AL78" s="407" t="s">
        <v>357</v>
      </c>
      <c r="AM78" s="369"/>
      <c r="AN78" s="369"/>
      <c r="AO78" s="366"/>
    </row>
    <row r="79" spans="1:41">
      <c r="A79" s="373" t="s">
        <v>159</v>
      </c>
      <c r="B79" s="369"/>
      <c r="C79" s="366"/>
      <c r="D79" s="372" t="s">
        <v>128</v>
      </c>
      <c r="E79" s="372" t="s">
        <v>176</v>
      </c>
      <c r="F79" s="372" t="s">
        <v>176</v>
      </c>
      <c r="G79" s="372" t="s">
        <v>176</v>
      </c>
      <c r="H79" s="372" t="s">
        <v>131</v>
      </c>
      <c r="I79" s="372"/>
      <c r="J79" s="371" t="s">
        <v>506</v>
      </c>
      <c r="K79" s="369"/>
      <c r="L79" s="369"/>
      <c r="M79" s="369"/>
      <c r="N79" s="369"/>
      <c r="O79" s="369"/>
      <c r="P79" s="369"/>
      <c r="Q79" s="369"/>
      <c r="R79" s="369"/>
      <c r="S79" s="369"/>
      <c r="T79" s="369"/>
      <c r="U79" s="366"/>
      <c r="V79" s="407" t="s">
        <v>357</v>
      </c>
      <c r="W79" s="369"/>
      <c r="X79" s="369"/>
      <c r="Y79" s="366"/>
      <c r="Z79" s="407" t="s">
        <v>357</v>
      </c>
      <c r="AA79" s="369"/>
      <c r="AB79" s="369"/>
      <c r="AC79" s="369"/>
      <c r="AD79" s="369"/>
      <c r="AE79" s="369"/>
      <c r="AF79" s="366"/>
      <c r="AG79" s="407" t="s">
        <v>442</v>
      </c>
      <c r="AH79" s="369"/>
      <c r="AI79" s="369"/>
      <c r="AJ79" s="366"/>
      <c r="AL79" s="407" t="s">
        <v>357</v>
      </c>
      <c r="AM79" s="369"/>
      <c r="AN79" s="369"/>
      <c r="AO79" s="366"/>
    </row>
    <row r="80" spans="1:41">
      <c r="A80" s="373" t="s">
        <v>159</v>
      </c>
      <c r="B80" s="369"/>
      <c r="C80" s="366"/>
      <c r="D80" s="372" t="s">
        <v>121</v>
      </c>
      <c r="E80" s="372"/>
      <c r="F80" s="372"/>
      <c r="G80" s="372"/>
      <c r="H80" s="372"/>
      <c r="I80" s="372"/>
      <c r="J80" s="371" t="s">
        <v>505</v>
      </c>
      <c r="K80" s="369"/>
      <c r="L80" s="369"/>
      <c r="M80" s="369"/>
      <c r="N80" s="369"/>
      <c r="O80" s="369"/>
      <c r="P80" s="369"/>
      <c r="Q80" s="369"/>
      <c r="R80" s="369"/>
      <c r="S80" s="369"/>
      <c r="T80" s="369"/>
      <c r="U80" s="366"/>
      <c r="V80" s="407" t="s">
        <v>357</v>
      </c>
      <c r="W80" s="369"/>
      <c r="X80" s="369"/>
      <c r="Y80" s="366"/>
      <c r="Z80" s="407" t="s">
        <v>357</v>
      </c>
      <c r="AA80" s="369"/>
      <c r="AB80" s="369"/>
      <c r="AC80" s="369"/>
      <c r="AD80" s="369"/>
      <c r="AE80" s="369"/>
      <c r="AF80" s="366"/>
      <c r="AG80" s="407" t="s">
        <v>442</v>
      </c>
      <c r="AH80" s="369"/>
      <c r="AI80" s="369"/>
      <c r="AJ80" s="366"/>
      <c r="AL80" s="407" t="s">
        <v>357</v>
      </c>
      <c r="AM80" s="369"/>
      <c r="AN80" s="369"/>
      <c r="AO80" s="366"/>
    </row>
    <row r="81" spans="1:41">
      <c r="A81" s="373" t="s">
        <v>159</v>
      </c>
      <c r="B81" s="369"/>
      <c r="C81" s="366"/>
      <c r="D81" s="372" t="s">
        <v>121</v>
      </c>
      <c r="E81" s="372" t="s">
        <v>176</v>
      </c>
      <c r="F81" s="372"/>
      <c r="G81" s="372"/>
      <c r="H81" s="372"/>
      <c r="I81" s="372"/>
      <c r="J81" s="371" t="s">
        <v>504</v>
      </c>
      <c r="K81" s="369"/>
      <c r="L81" s="369"/>
      <c r="M81" s="369"/>
      <c r="N81" s="369"/>
      <c r="O81" s="369"/>
      <c r="P81" s="369"/>
      <c r="Q81" s="369"/>
      <c r="R81" s="369"/>
      <c r="S81" s="369"/>
      <c r="T81" s="369"/>
      <c r="U81" s="366"/>
      <c r="V81" s="407" t="s">
        <v>357</v>
      </c>
      <c r="W81" s="369"/>
      <c r="X81" s="369"/>
      <c r="Y81" s="366"/>
      <c r="Z81" s="407" t="s">
        <v>357</v>
      </c>
      <c r="AA81" s="369"/>
      <c r="AB81" s="369"/>
      <c r="AC81" s="369"/>
      <c r="AD81" s="369"/>
      <c r="AE81" s="369"/>
      <c r="AF81" s="366"/>
      <c r="AG81" s="407" t="s">
        <v>442</v>
      </c>
      <c r="AH81" s="369"/>
      <c r="AI81" s="369"/>
      <c r="AJ81" s="366"/>
      <c r="AL81" s="407" t="s">
        <v>357</v>
      </c>
      <c r="AM81" s="369"/>
      <c r="AN81" s="369"/>
      <c r="AO81" s="366"/>
    </row>
    <row r="82" spans="1:41">
      <c r="A82" s="373" t="s">
        <v>159</v>
      </c>
      <c r="B82" s="369"/>
      <c r="C82" s="366"/>
      <c r="D82" s="372" t="s">
        <v>121</v>
      </c>
      <c r="E82" s="372" t="s">
        <v>176</v>
      </c>
      <c r="F82" s="372" t="s">
        <v>176</v>
      </c>
      <c r="G82" s="372" t="s">
        <v>176</v>
      </c>
      <c r="H82" s="372" t="s">
        <v>176</v>
      </c>
      <c r="I82" s="372"/>
      <c r="J82" s="371" t="s">
        <v>475</v>
      </c>
      <c r="K82" s="369"/>
      <c r="L82" s="369"/>
      <c r="M82" s="369"/>
      <c r="N82" s="369"/>
      <c r="O82" s="369"/>
      <c r="P82" s="369"/>
      <c r="Q82" s="369"/>
      <c r="R82" s="369"/>
      <c r="S82" s="369"/>
      <c r="T82" s="369"/>
      <c r="U82" s="366"/>
      <c r="V82" s="407" t="s">
        <v>357</v>
      </c>
      <c r="W82" s="369"/>
      <c r="X82" s="369"/>
      <c r="Y82" s="366"/>
      <c r="Z82" s="407" t="s">
        <v>357</v>
      </c>
      <c r="AA82" s="369"/>
      <c r="AB82" s="369"/>
      <c r="AC82" s="369"/>
      <c r="AD82" s="369"/>
      <c r="AE82" s="369"/>
      <c r="AF82" s="366"/>
      <c r="AG82" s="407" t="s">
        <v>442</v>
      </c>
      <c r="AH82" s="369"/>
      <c r="AI82" s="369"/>
      <c r="AJ82" s="366"/>
      <c r="AL82" s="407" t="s">
        <v>357</v>
      </c>
      <c r="AM82" s="369"/>
      <c r="AN82" s="369"/>
      <c r="AO82" s="366"/>
    </row>
    <row r="83" spans="1:41">
      <c r="A83" s="373" t="s">
        <v>159</v>
      </c>
      <c r="B83" s="369"/>
      <c r="C83" s="366"/>
      <c r="D83" s="372" t="s">
        <v>121</v>
      </c>
      <c r="E83" s="372" t="s">
        <v>176</v>
      </c>
      <c r="F83" s="372" t="s">
        <v>176</v>
      </c>
      <c r="G83" s="372" t="s">
        <v>176</v>
      </c>
      <c r="H83" s="372" t="s">
        <v>159</v>
      </c>
      <c r="I83" s="372"/>
      <c r="J83" s="371" t="s">
        <v>471</v>
      </c>
      <c r="K83" s="369"/>
      <c r="L83" s="369"/>
      <c r="M83" s="369"/>
      <c r="N83" s="369"/>
      <c r="O83" s="369"/>
      <c r="P83" s="369"/>
      <c r="Q83" s="369"/>
      <c r="R83" s="369"/>
      <c r="S83" s="369"/>
      <c r="T83" s="369"/>
      <c r="U83" s="366"/>
      <c r="V83" s="407" t="s">
        <v>357</v>
      </c>
      <c r="W83" s="369"/>
      <c r="X83" s="369"/>
      <c r="Y83" s="366"/>
      <c r="Z83" s="407" t="s">
        <v>357</v>
      </c>
      <c r="AA83" s="369"/>
      <c r="AB83" s="369"/>
      <c r="AC83" s="369"/>
      <c r="AD83" s="369"/>
      <c r="AE83" s="369"/>
      <c r="AF83" s="366"/>
      <c r="AG83" s="407" t="s">
        <v>442</v>
      </c>
      <c r="AH83" s="369"/>
      <c r="AI83" s="369"/>
      <c r="AJ83" s="366"/>
      <c r="AL83" s="407" t="s">
        <v>357</v>
      </c>
      <c r="AM83" s="369"/>
      <c r="AN83" s="369"/>
      <c r="AO83" s="366"/>
    </row>
    <row r="84" spans="1:41">
      <c r="A84" s="373" t="s">
        <v>159</v>
      </c>
      <c r="B84" s="369"/>
      <c r="C84" s="366"/>
      <c r="D84" s="372" t="s">
        <v>121</v>
      </c>
      <c r="E84" s="372" t="s">
        <v>159</v>
      </c>
      <c r="F84" s="372"/>
      <c r="G84" s="372"/>
      <c r="H84" s="372"/>
      <c r="I84" s="372"/>
      <c r="J84" s="371" t="s">
        <v>503</v>
      </c>
      <c r="K84" s="369"/>
      <c r="L84" s="369"/>
      <c r="M84" s="369"/>
      <c r="N84" s="369"/>
      <c r="O84" s="369"/>
      <c r="P84" s="369"/>
      <c r="Q84" s="369"/>
      <c r="R84" s="369"/>
      <c r="S84" s="369"/>
      <c r="T84" s="369"/>
      <c r="U84" s="366"/>
      <c r="V84" s="407" t="s">
        <v>357</v>
      </c>
      <c r="W84" s="369"/>
      <c r="X84" s="369"/>
      <c r="Y84" s="366"/>
      <c r="Z84" s="407" t="s">
        <v>357</v>
      </c>
      <c r="AA84" s="369"/>
      <c r="AB84" s="369"/>
      <c r="AC84" s="369"/>
      <c r="AD84" s="369"/>
      <c r="AE84" s="369"/>
      <c r="AF84" s="366"/>
      <c r="AG84" s="407" t="s">
        <v>442</v>
      </c>
      <c r="AH84" s="369"/>
      <c r="AI84" s="369"/>
      <c r="AJ84" s="366"/>
      <c r="AL84" s="407" t="s">
        <v>357</v>
      </c>
      <c r="AM84" s="369"/>
      <c r="AN84" s="369"/>
      <c r="AO84" s="366"/>
    </row>
    <row r="85" spans="1:41">
      <c r="A85" s="373" t="s">
        <v>159</v>
      </c>
      <c r="B85" s="369"/>
      <c r="C85" s="366"/>
      <c r="D85" s="372" t="s">
        <v>121</v>
      </c>
      <c r="E85" s="372" t="s">
        <v>159</v>
      </c>
      <c r="F85" s="372" t="s">
        <v>176</v>
      </c>
      <c r="G85" s="372" t="s">
        <v>176</v>
      </c>
      <c r="H85" s="372" t="s">
        <v>176</v>
      </c>
      <c r="I85" s="372"/>
      <c r="J85" s="371" t="s">
        <v>475</v>
      </c>
      <c r="K85" s="369"/>
      <c r="L85" s="369"/>
      <c r="M85" s="369"/>
      <c r="N85" s="369"/>
      <c r="O85" s="369"/>
      <c r="P85" s="369"/>
      <c r="Q85" s="369"/>
      <c r="R85" s="369"/>
      <c r="S85" s="369"/>
      <c r="T85" s="369"/>
      <c r="U85" s="366"/>
      <c r="V85" s="407" t="s">
        <v>357</v>
      </c>
      <c r="W85" s="369"/>
      <c r="X85" s="369"/>
      <c r="Y85" s="366"/>
      <c r="Z85" s="407" t="s">
        <v>357</v>
      </c>
      <c r="AA85" s="369"/>
      <c r="AB85" s="369"/>
      <c r="AC85" s="369"/>
      <c r="AD85" s="369"/>
      <c r="AE85" s="369"/>
      <c r="AF85" s="366"/>
      <c r="AG85" s="407" t="s">
        <v>442</v>
      </c>
      <c r="AH85" s="369"/>
      <c r="AI85" s="369"/>
      <c r="AJ85" s="366"/>
      <c r="AL85" s="407" t="s">
        <v>357</v>
      </c>
      <c r="AM85" s="369"/>
      <c r="AN85" s="369"/>
      <c r="AO85" s="366"/>
    </row>
    <row r="86" spans="1:41">
      <c r="A86" s="373" t="s">
        <v>159</v>
      </c>
      <c r="B86" s="369"/>
      <c r="C86" s="366"/>
      <c r="D86" s="372" t="s">
        <v>121</v>
      </c>
      <c r="E86" s="372" t="s">
        <v>159</v>
      </c>
      <c r="F86" s="372" t="s">
        <v>176</v>
      </c>
      <c r="G86" s="372" t="s">
        <v>176</v>
      </c>
      <c r="H86" s="372" t="s">
        <v>159</v>
      </c>
      <c r="I86" s="372"/>
      <c r="J86" s="371" t="s">
        <v>471</v>
      </c>
      <c r="K86" s="369"/>
      <c r="L86" s="369"/>
      <c r="M86" s="369"/>
      <c r="N86" s="369"/>
      <c r="O86" s="369"/>
      <c r="P86" s="369"/>
      <c r="Q86" s="369"/>
      <c r="R86" s="369"/>
      <c r="S86" s="369"/>
      <c r="T86" s="369"/>
      <c r="U86" s="366"/>
      <c r="V86" s="407" t="s">
        <v>357</v>
      </c>
      <c r="W86" s="369"/>
      <c r="X86" s="369"/>
      <c r="Y86" s="366"/>
      <c r="Z86" s="407" t="s">
        <v>357</v>
      </c>
      <c r="AA86" s="369"/>
      <c r="AB86" s="369"/>
      <c r="AC86" s="369"/>
      <c r="AD86" s="369"/>
      <c r="AE86" s="369"/>
      <c r="AF86" s="366"/>
      <c r="AG86" s="407" t="s">
        <v>442</v>
      </c>
      <c r="AH86" s="369"/>
      <c r="AI86" s="369"/>
      <c r="AJ86" s="366"/>
      <c r="AL86" s="407" t="s">
        <v>357</v>
      </c>
      <c r="AM86" s="369"/>
      <c r="AN86" s="369"/>
      <c r="AO86" s="366"/>
    </row>
    <row r="87" spans="1:41">
      <c r="A87" s="373" t="s">
        <v>159</v>
      </c>
      <c r="B87" s="369"/>
      <c r="C87" s="366"/>
      <c r="D87" s="372" t="s">
        <v>121</v>
      </c>
      <c r="E87" s="372" t="s">
        <v>131</v>
      </c>
      <c r="F87" s="372"/>
      <c r="G87" s="372"/>
      <c r="H87" s="372"/>
      <c r="I87" s="372"/>
      <c r="J87" s="371" t="s">
        <v>502</v>
      </c>
      <c r="K87" s="369"/>
      <c r="L87" s="369"/>
      <c r="M87" s="369"/>
      <c r="N87" s="369"/>
      <c r="O87" s="369"/>
      <c r="P87" s="369"/>
      <c r="Q87" s="369"/>
      <c r="R87" s="369"/>
      <c r="S87" s="369"/>
      <c r="T87" s="369"/>
      <c r="U87" s="366"/>
      <c r="V87" s="407" t="s">
        <v>357</v>
      </c>
      <c r="W87" s="369"/>
      <c r="X87" s="369"/>
      <c r="Y87" s="366"/>
      <c r="Z87" s="407" t="s">
        <v>357</v>
      </c>
      <c r="AA87" s="369"/>
      <c r="AB87" s="369"/>
      <c r="AC87" s="369"/>
      <c r="AD87" s="369"/>
      <c r="AE87" s="369"/>
      <c r="AF87" s="366"/>
      <c r="AG87" s="407" t="s">
        <v>442</v>
      </c>
      <c r="AH87" s="369"/>
      <c r="AI87" s="369"/>
      <c r="AJ87" s="366"/>
      <c r="AL87" s="407" t="s">
        <v>357</v>
      </c>
      <c r="AM87" s="369"/>
      <c r="AN87" s="369"/>
      <c r="AO87" s="366"/>
    </row>
    <row r="88" spans="1:41">
      <c r="A88" s="373" t="s">
        <v>159</v>
      </c>
      <c r="B88" s="369"/>
      <c r="C88" s="366"/>
      <c r="D88" s="372" t="s">
        <v>121</v>
      </c>
      <c r="E88" s="372" t="s">
        <v>131</v>
      </c>
      <c r="F88" s="372" t="s">
        <v>176</v>
      </c>
      <c r="G88" s="372" t="s">
        <v>176</v>
      </c>
      <c r="H88" s="372" t="s">
        <v>176</v>
      </c>
      <c r="I88" s="372"/>
      <c r="J88" s="371" t="s">
        <v>475</v>
      </c>
      <c r="K88" s="369"/>
      <c r="L88" s="369"/>
      <c r="M88" s="369"/>
      <c r="N88" s="369"/>
      <c r="O88" s="369"/>
      <c r="P88" s="369"/>
      <c r="Q88" s="369"/>
      <c r="R88" s="369"/>
      <c r="S88" s="369"/>
      <c r="T88" s="369"/>
      <c r="U88" s="366"/>
      <c r="V88" s="407" t="s">
        <v>357</v>
      </c>
      <c r="W88" s="369"/>
      <c r="X88" s="369"/>
      <c r="Y88" s="366"/>
      <c r="Z88" s="407" t="s">
        <v>357</v>
      </c>
      <c r="AA88" s="369"/>
      <c r="AB88" s="369"/>
      <c r="AC88" s="369"/>
      <c r="AD88" s="369"/>
      <c r="AE88" s="369"/>
      <c r="AF88" s="366"/>
      <c r="AG88" s="407" t="s">
        <v>442</v>
      </c>
      <c r="AH88" s="369"/>
      <c r="AI88" s="369"/>
      <c r="AJ88" s="366"/>
      <c r="AL88" s="407" t="s">
        <v>357</v>
      </c>
      <c r="AM88" s="369"/>
      <c r="AN88" s="369"/>
      <c r="AO88" s="366"/>
    </row>
    <row r="89" spans="1:41">
      <c r="A89" s="373" t="s">
        <v>159</v>
      </c>
      <c r="B89" s="369"/>
      <c r="C89" s="366"/>
      <c r="D89" s="372" t="s">
        <v>121</v>
      </c>
      <c r="E89" s="372" t="s">
        <v>131</v>
      </c>
      <c r="F89" s="372" t="s">
        <v>176</v>
      </c>
      <c r="G89" s="372" t="s">
        <v>176</v>
      </c>
      <c r="H89" s="372" t="s">
        <v>159</v>
      </c>
      <c r="I89" s="372"/>
      <c r="J89" s="371" t="s">
        <v>471</v>
      </c>
      <c r="K89" s="369"/>
      <c r="L89" s="369"/>
      <c r="M89" s="369"/>
      <c r="N89" s="369"/>
      <c r="O89" s="369"/>
      <c r="P89" s="369"/>
      <c r="Q89" s="369"/>
      <c r="R89" s="369"/>
      <c r="S89" s="369"/>
      <c r="T89" s="369"/>
      <c r="U89" s="366"/>
      <c r="V89" s="407" t="s">
        <v>357</v>
      </c>
      <c r="W89" s="369"/>
      <c r="X89" s="369"/>
      <c r="Y89" s="366"/>
      <c r="Z89" s="407" t="s">
        <v>357</v>
      </c>
      <c r="AA89" s="369"/>
      <c r="AB89" s="369"/>
      <c r="AC89" s="369"/>
      <c r="AD89" s="369"/>
      <c r="AE89" s="369"/>
      <c r="AF89" s="366"/>
      <c r="AG89" s="407" t="s">
        <v>442</v>
      </c>
      <c r="AH89" s="369"/>
      <c r="AI89" s="369"/>
      <c r="AJ89" s="366"/>
      <c r="AL89" s="407" t="s">
        <v>357</v>
      </c>
      <c r="AM89" s="369"/>
      <c r="AN89" s="369"/>
      <c r="AO89" s="366"/>
    </row>
    <row r="90" spans="1:41">
      <c r="A90" s="373" t="s">
        <v>159</v>
      </c>
      <c r="B90" s="369"/>
      <c r="C90" s="366"/>
      <c r="D90" s="372" t="s">
        <v>371</v>
      </c>
      <c r="E90" s="372"/>
      <c r="F90" s="372"/>
      <c r="G90" s="372"/>
      <c r="H90" s="372"/>
      <c r="I90" s="372"/>
      <c r="J90" s="371" t="s">
        <v>501</v>
      </c>
      <c r="K90" s="369"/>
      <c r="L90" s="369"/>
      <c r="M90" s="369"/>
      <c r="N90" s="369"/>
      <c r="O90" s="369"/>
      <c r="P90" s="369"/>
      <c r="Q90" s="369"/>
      <c r="R90" s="369"/>
      <c r="S90" s="369"/>
      <c r="T90" s="369"/>
      <c r="U90" s="366"/>
      <c r="V90" s="407" t="s">
        <v>357</v>
      </c>
      <c r="W90" s="369"/>
      <c r="X90" s="369"/>
      <c r="Y90" s="366"/>
      <c r="Z90" s="407" t="s">
        <v>357</v>
      </c>
      <c r="AA90" s="369"/>
      <c r="AB90" s="369"/>
      <c r="AC90" s="369"/>
      <c r="AD90" s="369"/>
      <c r="AE90" s="369"/>
      <c r="AF90" s="366"/>
      <c r="AG90" s="407" t="s">
        <v>442</v>
      </c>
      <c r="AH90" s="369"/>
      <c r="AI90" s="369"/>
      <c r="AJ90" s="366"/>
      <c r="AL90" s="407" t="s">
        <v>357</v>
      </c>
      <c r="AM90" s="369"/>
      <c r="AN90" s="369"/>
      <c r="AO90" s="366"/>
    </row>
    <row r="91" spans="1:41">
      <c r="A91" s="373" t="s">
        <v>159</v>
      </c>
      <c r="B91" s="369"/>
      <c r="C91" s="366"/>
      <c r="D91" s="372" t="s">
        <v>371</v>
      </c>
      <c r="E91" s="372" t="s">
        <v>176</v>
      </c>
      <c r="F91" s="372"/>
      <c r="G91" s="372"/>
      <c r="H91" s="372"/>
      <c r="I91" s="372"/>
      <c r="J91" s="371" t="s">
        <v>500</v>
      </c>
      <c r="K91" s="369"/>
      <c r="L91" s="369"/>
      <c r="M91" s="369"/>
      <c r="N91" s="369"/>
      <c r="O91" s="369"/>
      <c r="P91" s="369"/>
      <c r="Q91" s="369"/>
      <c r="R91" s="369"/>
      <c r="S91" s="369"/>
      <c r="T91" s="369"/>
      <c r="U91" s="366"/>
      <c r="V91" s="407" t="s">
        <v>357</v>
      </c>
      <c r="W91" s="369"/>
      <c r="X91" s="369"/>
      <c r="Y91" s="366"/>
      <c r="Z91" s="407" t="s">
        <v>357</v>
      </c>
      <c r="AA91" s="369"/>
      <c r="AB91" s="369"/>
      <c r="AC91" s="369"/>
      <c r="AD91" s="369"/>
      <c r="AE91" s="369"/>
      <c r="AF91" s="366"/>
      <c r="AG91" s="407" t="s">
        <v>442</v>
      </c>
      <c r="AH91" s="369"/>
      <c r="AI91" s="369"/>
      <c r="AJ91" s="366"/>
      <c r="AL91" s="407" t="s">
        <v>357</v>
      </c>
      <c r="AM91" s="369"/>
      <c r="AN91" s="369"/>
      <c r="AO91" s="366"/>
    </row>
    <row r="92" spans="1:41">
      <c r="A92" s="373" t="s">
        <v>159</v>
      </c>
      <c r="B92" s="369"/>
      <c r="C92" s="366"/>
      <c r="D92" s="372" t="s">
        <v>371</v>
      </c>
      <c r="E92" s="372" t="s">
        <v>176</v>
      </c>
      <c r="F92" s="372" t="s">
        <v>176</v>
      </c>
      <c r="G92" s="372" t="s">
        <v>176</v>
      </c>
      <c r="H92" s="372" t="s">
        <v>176</v>
      </c>
      <c r="I92" s="372"/>
      <c r="J92" s="371" t="s">
        <v>499</v>
      </c>
      <c r="K92" s="369"/>
      <c r="L92" s="369"/>
      <c r="M92" s="369"/>
      <c r="N92" s="369"/>
      <c r="O92" s="369"/>
      <c r="P92" s="369"/>
      <c r="Q92" s="369"/>
      <c r="R92" s="369"/>
      <c r="S92" s="369"/>
      <c r="T92" s="369"/>
      <c r="U92" s="366"/>
      <c r="V92" s="407" t="s">
        <v>357</v>
      </c>
      <c r="W92" s="369"/>
      <c r="X92" s="369"/>
      <c r="Y92" s="366"/>
      <c r="Z92" s="407" t="s">
        <v>357</v>
      </c>
      <c r="AA92" s="369"/>
      <c r="AB92" s="369"/>
      <c r="AC92" s="369"/>
      <c r="AD92" s="369"/>
      <c r="AE92" s="369"/>
      <c r="AF92" s="366"/>
      <c r="AG92" s="407" t="s">
        <v>442</v>
      </c>
      <c r="AH92" s="369"/>
      <c r="AI92" s="369"/>
      <c r="AJ92" s="366"/>
      <c r="AL92" s="407" t="s">
        <v>357</v>
      </c>
      <c r="AM92" s="369"/>
      <c r="AN92" s="369"/>
      <c r="AO92" s="366"/>
    </row>
    <row r="93" spans="1:41">
      <c r="A93" s="373" t="s">
        <v>159</v>
      </c>
      <c r="B93" s="369"/>
      <c r="C93" s="366"/>
      <c r="D93" s="372" t="s">
        <v>371</v>
      </c>
      <c r="E93" s="372" t="s">
        <v>176</v>
      </c>
      <c r="F93" s="372" t="s">
        <v>176</v>
      </c>
      <c r="G93" s="372" t="s">
        <v>176</v>
      </c>
      <c r="H93" s="372" t="s">
        <v>159</v>
      </c>
      <c r="I93" s="372"/>
      <c r="J93" s="371" t="s">
        <v>498</v>
      </c>
      <c r="K93" s="369"/>
      <c r="L93" s="369"/>
      <c r="M93" s="369"/>
      <c r="N93" s="369"/>
      <c r="O93" s="369"/>
      <c r="P93" s="369"/>
      <c r="Q93" s="369"/>
      <c r="R93" s="369"/>
      <c r="S93" s="369"/>
      <c r="T93" s="369"/>
      <c r="U93" s="366"/>
      <c r="V93" s="407" t="s">
        <v>357</v>
      </c>
      <c r="W93" s="369"/>
      <c r="X93" s="369"/>
      <c r="Y93" s="366"/>
      <c r="Z93" s="407" t="s">
        <v>357</v>
      </c>
      <c r="AA93" s="369"/>
      <c r="AB93" s="369"/>
      <c r="AC93" s="369"/>
      <c r="AD93" s="369"/>
      <c r="AE93" s="369"/>
      <c r="AF93" s="366"/>
      <c r="AG93" s="407" t="s">
        <v>442</v>
      </c>
      <c r="AH93" s="369"/>
      <c r="AI93" s="369"/>
      <c r="AJ93" s="366"/>
      <c r="AL93" s="407" t="s">
        <v>357</v>
      </c>
      <c r="AM93" s="369"/>
      <c r="AN93" s="369"/>
      <c r="AO93" s="366"/>
    </row>
    <row r="94" spans="1:41">
      <c r="A94" s="373" t="s">
        <v>159</v>
      </c>
      <c r="B94" s="369"/>
      <c r="C94" s="366"/>
      <c r="D94" s="372" t="s">
        <v>371</v>
      </c>
      <c r="E94" s="372" t="s">
        <v>159</v>
      </c>
      <c r="F94" s="372"/>
      <c r="G94" s="372"/>
      <c r="H94" s="372"/>
      <c r="I94" s="372"/>
      <c r="J94" s="371" t="s">
        <v>497</v>
      </c>
      <c r="K94" s="369"/>
      <c r="L94" s="369"/>
      <c r="M94" s="369"/>
      <c r="N94" s="369"/>
      <c r="O94" s="369"/>
      <c r="P94" s="369"/>
      <c r="Q94" s="369"/>
      <c r="R94" s="369"/>
      <c r="S94" s="369"/>
      <c r="T94" s="369"/>
      <c r="U94" s="366"/>
      <c r="V94" s="407" t="s">
        <v>357</v>
      </c>
      <c r="W94" s="369"/>
      <c r="X94" s="369"/>
      <c r="Y94" s="366"/>
      <c r="Z94" s="407" t="s">
        <v>357</v>
      </c>
      <c r="AA94" s="369"/>
      <c r="AB94" s="369"/>
      <c r="AC94" s="369"/>
      <c r="AD94" s="369"/>
      <c r="AE94" s="369"/>
      <c r="AF94" s="366"/>
      <c r="AG94" s="407" t="s">
        <v>442</v>
      </c>
      <c r="AH94" s="369"/>
      <c r="AI94" s="369"/>
      <c r="AJ94" s="366"/>
      <c r="AL94" s="407" t="s">
        <v>357</v>
      </c>
      <c r="AM94" s="369"/>
      <c r="AN94" s="369"/>
      <c r="AO94" s="366"/>
    </row>
    <row r="95" spans="1:41">
      <c r="A95" s="373" t="s">
        <v>159</v>
      </c>
      <c r="B95" s="369"/>
      <c r="C95" s="366"/>
      <c r="D95" s="372" t="s">
        <v>371</v>
      </c>
      <c r="E95" s="372" t="s">
        <v>159</v>
      </c>
      <c r="F95" s="372" t="s">
        <v>176</v>
      </c>
      <c r="G95" s="372" t="s">
        <v>176</v>
      </c>
      <c r="H95" s="372" t="s">
        <v>176</v>
      </c>
      <c r="I95" s="372"/>
      <c r="J95" s="371" t="s">
        <v>497</v>
      </c>
      <c r="K95" s="369"/>
      <c r="L95" s="369"/>
      <c r="M95" s="369"/>
      <c r="N95" s="369"/>
      <c r="O95" s="369"/>
      <c r="P95" s="369"/>
      <c r="Q95" s="369"/>
      <c r="R95" s="369"/>
      <c r="S95" s="369"/>
      <c r="T95" s="369"/>
      <c r="U95" s="366"/>
      <c r="V95" s="407" t="s">
        <v>357</v>
      </c>
      <c r="W95" s="369"/>
      <c r="X95" s="369"/>
      <c r="Y95" s="366"/>
      <c r="Z95" s="407" t="s">
        <v>357</v>
      </c>
      <c r="AA95" s="369"/>
      <c r="AB95" s="369"/>
      <c r="AC95" s="369"/>
      <c r="AD95" s="369"/>
      <c r="AE95" s="369"/>
      <c r="AF95" s="366"/>
      <c r="AG95" s="407" t="s">
        <v>442</v>
      </c>
      <c r="AH95" s="369"/>
      <c r="AI95" s="369"/>
      <c r="AJ95" s="366"/>
      <c r="AL95" s="407" t="s">
        <v>357</v>
      </c>
      <c r="AM95" s="369"/>
      <c r="AN95" s="369"/>
      <c r="AO95" s="366"/>
    </row>
    <row r="96" spans="1:41">
      <c r="A96" s="373" t="s">
        <v>159</v>
      </c>
      <c r="B96" s="369"/>
      <c r="C96" s="366"/>
      <c r="D96" s="372" t="s">
        <v>371</v>
      </c>
      <c r="E96" s="372" t="s">
        <v>131</v>
      </c>
      <c r="F96" s="372"/>
      <c r="G96" s="372"/>
      <c r="H96" s="372"/>
      <c r="I96" s="372"/>
      <c r="J96" s="371" t="s">
        <v>496</v>
      </c>
      <c r="K96" s="369"/>
      <c r="L96" s="369"/>
      <c r="M96" s="369"/>
      <c r="N96" s="369"/>
      <c r="O96" s="369"/>
      <c r="P96" s="369"/>
      <c r="Q96" s="369"/>
      <c r="R96" s="369"/>
      <c r="S96" s="369"/>
      <c r="T96" s="369"/>
      <c r="U96" s="366"/>
      <c r="V96" s="407" t="s">
        <v>357</v>
      </c>
      <c r="W96" s="369"/>
      <c r="X96" s="369"/>
      <c r="Y96" s="366"/>
      <c r="Z96" s="407" t="s">
        <v>357</v>
      </c>
      <c r="AA96" s="369"/>
      <c r="AB96" s="369"/>
      <c r="AC96" s="369"/>
      <c r="AD96" s="369"/>
      <c r="AE96" s="369"/>
      <c r="AF96" s="366"/>
      <c r="AG96" s="407" t="s">
        <v>442</v>
      </c>
      <c r="AH96" s="369"/>
      <c r="AI96" s="369"/>
      <c r="AJ96" s="366"/>
      <c r="AL96" s="407" t="s">
        <v>357</v>
      </c>
      <c r="AM96" s="369"/>
      <c r="AN96" s="369"/>
      <c r="AO96" s="366"/>
    </row>
    <row r="97" spans="1:41">
      <c r="A97" s="373" t="s">
        <v>159</v>
      </c>
      <c r="B97" s="369"/>
      <c r="C97" s="366"/>
      <c r="D97" s="372" t="s">
        <v>371</v>
      </c>
      <c r="E97" s="372" t="s">
        <v>131</v>
      </c>
      <c r="F97" s="372" t="s">
        <v>176</v>
      </c>
      <c r="G97" s="372" t="s">
        <v>176</v>
      </c>
      <c r="H97" s="372" t="s">
        <v>176</v>
      </c>
      <c r="I97" s="372"/>
      <c r="J97" s="371" t="s">
        <v>496</v>
      </c>
      <c r="K97" s="369"/>
      <c r="L97" s="369"/>
      <c r="M97" s="369"/>
      <c r="N97" s="369"/>
      <c r="O97" s="369"/>
      <c r="P97" s="369"/>
      <c r="Q97" s="369"/>
      <c r="R97" s="369"/>
      <c r="S97" s="369"/>
      <c r="T97" s="369"/>
      <c r="U97" s="366"/>
      <c r="V97" s="407" t="s">
        <v>357</v>
      </c>
      <c r="W97" s="369"/>
      <c r="X97" s="369"/>
      <c r="Y97" s="366"/>
      <c r="Z97" s="407" t="s">
        <v>357</v>
      </c>
      <c r="AA97" s="369"/>
      <c r="AB97" s="369"/>
      <c r="AC97" s="369"/>
      <c r="AD97" s="369"/>
      <c r="AE97" s="369"/>
      <c r="AF97" s="366"/>
      <c r="AG97" s="407" t="s">
        <v>442</v>
      </c>
      <c r="AH97" s="369"/>
      <c r="AI97" s="369"/>
      <c r="AJ97" s="366"/>
      <c r="AL97" s="407" t="s">
        <v>357</v>
      </c>
      <c r="AM97" s="369"/>
      <c r="AN97" s="369"/>
      <c r="AO97" s="366"/>
    </row>
    <row r="98" spans="1:41">
      <c r="A98" s="373" t="s">
        <v>159</v>
      </c>
      <c r="B98" s="369"/>
      <c r="C98" s="366"/>
      <c r="D98" s="372" t="s">
        <v>371</v>
      </c>
      <c r="E98" s="372" t="s">
        <v>128</v>
      </c>
      <c r="F98" s="372"/>
      <c r="G98" s="372"/>
      <c r="H98" s="372"/>
      <c r="I98" s="372"/>
      <c r="J98" s="371" t="s">
        <v>495</v>
      </c>
      <c r="K98" s="369"/>
      <c r="L98" s="369"/>
      <c r="M98" s="369"/>
      <c r="N98" s="369"/>
      <c r="O98" s="369"/>
      <c r="P98" s="369"/>
      <c r="Q98" s="369"/>
      <c r="R98" s="369"/>
      <c r="S98" s="369"/>
      <c r="T98" s="369"/>
      <c r="U98" s="366"/>
      <c r="V98" s="407" t="s">
        <v>357</v>
      </c>
      <c r="W98" s="369"/>
      <c r="X98" s="369"/>
      <c r="Y98" s="366"/>
      <c r="Z98" s="407" t="s">
        <v>357</v>
      </c>
      <c r="AA98" s="369"/>
      <c r="AB98" s="369"/>
      <c r="AC98" s="369"/>
      <c r="AD98" s="369"/>
      <c r="AE98" s="369"/>
      <c r="AF98" s="366"/>
      <c r="AG98" s="407" t="s">
        <v>442</v>
      </c>
      <c r="AH98" s="369"/>
      <c r="AI98" s="369"/>
      <c r="AJ98" s="366"/>
      <c r="AL98" s="407" t="s">
        <v>357</v>
      </c>
      <c r="AM98" s="369"/>
      <c r="AN98" s="369"/>
      <c r="AO98" s="366"/>
    </row>
    <row r="99" spans="1:41">
      <c r="A99" s="373" t="s">
        <v>159</v>
      </c>
      <c r="B99" s="369"/>
      <c r="C99" s="366"/>
      <c r="D99" s="372" t="s">
        <v>371</v>
      </c>
      <c r="E99" s="372" t="s">
        <v>128</v>
      </c>
      <c r="F99" s="372" t="s">
        <v>176</v>
      </c>
      <c r="G99" s="372" t="s">
        <v>176</v>
      </c>
      <c r="H99" s="372" t="s">
        <v>176</v>
      </c>
      <c r="I99" s="372"/>
      <c r="J99" s="371" t="s">
        <v>495</v>
      </c>
      <c r="K99" s="369"/>
      <c r="L99" s="369"/>
      <c r="M99" s="369"/>
      <c r="N99" s="369"/>
      <c r="O99" s="369"/>
      <c r="P99" s="369"/>
      <c r="Q99" s="369"/>
      <c r="R99" s="369"/>
      <c r="S99" s="369"/>
      <c r="T99" s="369"/>
      <c r="U99" s="366"/>
      <c r="V99" s="407" t="s">
        <v>357</v>
      </c>
      <c r="W99" s="369"/>
      <c r="X99" s="369"/>
      <c r="Y99" s="366"/>
      <c r="Z99" s="407" t="s">
        <v>357</v>
      </c>
      <c r="AA99" s="369"/>
      <c r="AB99" s="369"/>
      <c r="AC99" s="369"/>
      <c r="AD99" s="369"/>
      <c r="AE99" s="369"/>
      <c r="AF99" s="366"/>
      <c r="AG99" s="407" t="s">
        <v>442</v>
      </c>
      <c r="AH99" s="369"/>
      <c r="AI99" s="369"/>
      <c r="AJ99" s="366"/>
      <c r="AL99" s="407" t="s">
        <v>357</v>
      </c>
      <c r="AM99" s="369"/>
      <c r="AN99" s="369"/>
      <c r="AO99" s="366"/>
    </row>
    <row r="100" spans="1:41">
      <c r="A100" s="373" t="s">
        <v>159</v>
      </c>
      <c r="B100" s="369"/>
      <c r="C100" s="366"/>
      <c r="D100" s="372" t="s">
        <v>371</v>
      </c>
      <c r="E100" s="372" t="s">
        <v>121</v>
      </c>
      <c r="F100" s="372"/>
      <c r="G100" s="372"/>
      <c r="H100" s="372"/>
      <c r="I100" s="372"/>
      <c r="J100" s="371" t="s">
        <v>494</v>
      </c>
      <c r="K100" s="369"/>
      <c r="L100" s="369"/>
      <c r="M100" s="369"/>
      <c r="N100" s="369"/>
      <c r="O100" s="369"/>
      <c r="P100" s="369"/>
      <c r="Q100" s="369"/>
      <c r="R100" s="369"/>
      <c r="S100" s="369"/>
      <c r="T100" s="369"/>
      <c r="U100" s="366"/>
      <c r="V100" s="407" t="s">
        <v>357</v>
      </c>
      <c r="W100" s="369"/>
      <c r="X100" s="369"/>
      <c r="Y100" s="366"/>
      <c r="Z100" s="407" t="s">
        <v>357</v>
      </c>
      <c r="AA100" s="369"/>
      <c r="AB100" s="369"/>
      <c r="AC100" s="369"/>
      <c r="AD100" s="369"/>
      <c r="AE100" s="369"/>
      <c r="AF100" s="366"/>
      <c r="AG100" s="407" t="s">
        <v>442</v>
      </c>
      <c r="AH100" s="369"/>
      <c r="AI100" s="369"/>
      <c r="AJ100" s="366"/>
      <c r="AL100" s="407" t="s">
        <v>357</v>
      </c>
      <c r="AM100" s="369"/>
      <c r="AN100" s="369"/>
      <c r="AO100" s="366"/>
    </row>
    <row r="101" spans="1:41">
      <c r="A101" s="373" t="s">
        <v>159</v>
      </c>
      <c r="B101" s="369"/>
      <c r="C101" s="366"/>
      <c r="D101" s="372" t="s">
        <v>371</v>
      </c>
      <c r="E101" s="372" t="s">
        <v>121</v>
      </c>
      <c r="F101" s="372" t="s">
        <v>176</v>
      </c>
      <c r="G101" s="372" t="s">
        <v>176</v>
      </c>
      <c r="H101" s="372" t="s">
        <v>176</v>
      </c>
      <c r="I101" s="372"/>
      <c r="J101" s="371" t="s">
        <v>494</v>
      </c>
      <c r="K101" s="369"/>
      <c r="L101" s="369"/>
      <c r="M101" s="369"/>
      <c r="N101" s="369"/>
      <c r="O101" s="369"/>
      <c r="P101" s="369"/>
      <c r="Q101" s="369"/>
      <c r="R101" s="369"/>
      <c r="S101" s="369"/>
      <c r="T101" s="369"/>
      <c r="U101" s="366"/>
      <c r="V101" s="407" t="s">
        <v>357</v>
      </c>
      <c r="W101" s="369"/>
      <c r="X101" s="369"/>
      <c r="Y101" s="366"/>
      <c r="Z101" s="407" t="s">
        <v>357</v>
      </c>
      <c r="AA101" s="369"/>
      <c r="AB101" s="369"/>
      <c r="AC101" s="369"/>
      <c r="AD101" s="369"/>
      <c r="AE101" s="369"/>
      <c r="AF101" s="366"/>
      <c r="AG101" s="407" t="s">
        <v>442</v>
      </c>
      <c r="AH101" s="369"/>
      <c r="AI101" s="369"/>
      <c r="AJ101" s="366"/>
      <c r="AL101" s="407" t="s">
        <v>357</v>
      </c>
      <c r="AM101" s="369"/>
      <c r="AN101" s="369"/>
      <c r="AO101" s="366"/>
    </row>
    <row r="102" spans="1:41">
      <c r="A102" s="373" t="s">
        <v>159</v>
      </c>
      <c r="B102" s="369"/>
      <c r="C102" s="366"/>
      <c r="D102" s="372" t="s">
        <v>370</v>
      </c>
      <c r="E102" s="372"/>
      <c r="F102" s="372"/>
      <c r="G102" s="372"/>
      <c r="H102" s="372"/>
      <c r="I102" s="372"/>
      <c r="J102" s="371" t="s">
        <v>493</v>
      </c>
      <c r="K102" s="369"/>
      <c r="L102" s="369"/>
      <c r="M102" s="369"/>
      <c r="N102" s="369"/>
      <c r="O102" s="369"/>
      <c r="P102" s="369"/>
      <c r="Q102" s="369"/>
      <c r="R102" s="369"/>
      <c r="S102" s="369"/>
      <c r="T102" s="369"/>
      <c r="U102" s="366"/>
      <c r="V102" s="407" t="s">
        <v>357</v>
      </c>
      <c r="W102" s="369"/>
      <c r="X102" s="369"/>
      <c r="Y102" s="366"/>
      <c r="Z102" s="407" t="s">
        <v>357</v>
      </c>
      <c r="AA102" s="369"/>
      <c r="AB102" s="369"/>
      <c r="AC102" s="369"/>
      <c r="AD102" s="369"/>
      <c r="AE102" s="369"/>
      <c r="AF102" s="366"/>
      <c r="AG102" s="407" t="s">
        <v>442</v>
      </c>
      <c r="AH102" s="369"/>
      <c r="AI102" s="369"/>
      <c r="AJ102" s="366"/>
      <c r="AL102" s="407" t="s">
        <v>357</v>
      </c>
      <c r="AM102" s="369"/>
      <c r="AN102" s="369"/>
      <c r="AO102" s="366"/>
    </row>
    <row r="103" spans="1:41">
      <c r="A103" s="373" t="s">
        <v>159</v>
      </c>
      <c r="B103" s="369"/>
      <c r="C103" s="366"/>
      <c r="D103" s="372" t="s">
        <v>370</v>
      </c>
      <c r="E103" s="372" t="s">
        <v>176</v>
      </c>
      <c r="F103" s="372"/>
      <c r="G103" s="372"/>
      <c r="H103" s="372"/>
      <c r="I103" s="372"/>
      <c r="J103" s="371" t="s">
        <v>492</v>
      </c>
      <c r="K103" s="369"/>
      <c r="L103" s="369"/>
      <c r="M103" s="369"/>
      <c r="N103" s="369"/>
      <c r="O103" s="369"/>
      <c r="P103" s="369"/>
      <c r="Q103" s="369"/>
      <c r="R103" s="369"/>
      <c r="S103" s="369"/>
      <c r="T103" s="369"/>
      <c r="U103" s="366"/>
      <c r="V103" s="407" t="s">
        <v>357</v>
      </c>
      <c r="W103" s="369"/>
      <c r="X103" s="369"/>
      <c r="Y103" s="366"/>
      <c r="Z103" s="407" t="s">
        <v>357</v>
      </c>
      <c r="AA103" s="369"/>
      <c r="AB103" s="369"/>
      <c r="AC103" s="369"/>
      <c r="AD103" s="369"/>
      <c r="AE103" s="369"/>
      <c r="AF103" s="366"/>
      <c r="AG103" s="407" t="s">
        <v>442</v>
      </c>
      <c r="AH103" s="369"/>
      <c r="AI103" s="369"/>
      <c r="AJ103" s="366"/>
      <c r="AL103" s="407" t="s">
        <v>357</v>
      </c>
      <c r="AM103" s="369"/>
      <c r="AN103" s="369"/>
      <c r="AO103" s="366"/>
    </row>
    <row r="104" spans="1:41">
      <c r="A104" s="373" t="s">
        <v>159</v>
      </c>
      <c r="B104" s="369"/>
      <c r="C104" s="366"/>
      <c r="D104" s="372" t="s">
        <v>370</v>
      </c>
      <c r="E104" s="372" t="s">
        <v>176</v>
      </c>
      <c r="F104" s="372" t="s">
        <v>176</v>
      </c>
      <c r="G104" s="372" t="s">
        <v>176</v>
      </c>
      <c r="H104" s="372" t="s">
        <v>176</v>
      </c>
      <c r="I104" s="372"/>
      <c r="J104" s="371" t="s">
        <v>491</v>
      </c>
      <c r="K104" s="369"/>
      <c r="L104" s="369"/>
      <c r="M104" s="369"/>
      <c r="N104" s="369"/>
      <c r="O104" s="369"/>
      <c r="P104" s="369"/>
      <c r="Q104" s="369"/>
      <c r="R104" s="369"/>
      <c r="S104" s="369"/>
      <c r="T104" s="369"/>
      <c r="U104" s="366"/>
      <c r="V104" s="407" t="s">
        <v>357</v>
      </c>
      <c r="W104" s="369"/>
      <c r="X104" s="369"/>
      <c r="Y104" s="366"/>
      <c r="Z104" s="407" t="s">
        <v>357</v>
      </c>
      <c r="AA104" s="369"/>
      <c r="AB104" s="369"/>
      <c r="AC104" s="369"/>
      <c r="AD104" s="369"/>
      <c r="AE104" s="369"/>
      <c r="AF104" s="366"/>
      <c r="AG104" s="407" t="s">
        <v>442</v>
      </c>
      <c r="AH104" s="369"/>
      <c r="AI104" s="369"/>
      <c r="AJ104" s="366"/>
      <c r="AL104" s="407" t="s">
        <v>357</v>
      </c>
      <c r="AM104" s="369"/>
      <c r="AN104" s="369"/>
      <c r="AO104" s="366"/>
    </row>
    <row r="105" spans="1:41">
      <c r="A105" s="373" t="s">
        <v>159</v>
      </c>
      <c r="B105" s="369"/>
      <c r="C105" s="366"/>
      <c r="D105" s="372" t="s">
        <v>370</v>
      </c>
      <c r="E105" s="372" t="s">
        <v>176</v>
      </c>
      <c r="F105" s="372" t="s">
        <v>176</v>
      </c>
      <c r="G105" s="372" t="s">
        <v>176</v>
      </c>
      <c r="H105" s="372" t="s">
        <v>159</v>
      </c>
      <c r="I105" s="372"/>
      <c r="J105" s="371" t="s">
        <v>490</v>
      </c>
      <c r="K105" s="369"/>
      <c r="L105" s="369"/>
      <c r="M105" s="369"/>
      <c r="N105" s="369"/>
      <c r="O105" s="369"/>
      <c r="P105" s="369"/>
      <c r="Q105" s="369"/>
      <c r="R105" s="369"/>
      <c r="S105" s="369"/>
      <c r="T105" s="369"/>
      <c r="U105" s="366"/>
      <c r="V105" s="407" t="s">
        <v>357</v>
      </c>
      <c r="W105" s="369"/>
      <c r="X105" s="369"/>
      <c r="Y105" s="366"/>
      <c r="Z105" s="407" t="s">
        <v>357</v>
      </c>
      <c r="AA105" s="369"/>
      <c r="AB105" s="369"/>
      <c r="AC105" s="369"/>
      <c r="AD105" s="369"/>
      <c r="AE105" s="369"/>
      <c r="AF105" s="366"/>
      <c r="AG105" s="407" t="s">
        <v>442</v>
      </c>
      <c r="AH105" s="369"/>
      <c r="AI105" s="369"/>
      <c r="AJ105" s="366"/>
      <c r="AL105" s="407" t="s">
        <v>357</v>
      </c>
      <c r="AM105" s="369"/>
      <c r="AN105" s="369"/>
      <c r="AO105" s="366"/>
    </row>
    <row r="106" spans="1:41">
      <c r="A106" s="373" t="s">
        <v>159</v>
      </c>
      <c r="B106" s="369"/>
      <c r="C106" s="366"/>
      <c r="D106" s="372" t="s">
        <v>370</v>
      </c>
      <c r="E106" s="372" t="s">
        <v>159</v>
      </c>
      <c r="F106" s="372"/>
      <c r="G106" s="372"/>
      <c r="H106" s="372"/>
      <c r="I106" s="372"/>
      <c r="J106" s="371" t="s">
        <v>489</v>
      </c>
      <c r="K106" s="369"/>
      <c r="L106" s="369"/>
      <c r="M106" s="369"/>
      <c r="N106" s="369"/>
      <c r="O106" s="369"/>
      <c r="P106" s="369"/>
      <c r="Q106" s="369"/>
      <c r="R106" s="369"/>
      <c r="S106" s="369"/>
      <c r="T106" s="369"/>
      <c r="U106" s="366"/>
      <c r="V106" s="407" t="s">
        <v>357</v>
      </c>
      <c r="W106" s="369"/>
      <c r="X106" s="369"/>
      <c r="Y106" s="366"/>
      <c r="Z106" s="407" t="s">
        <v>357</v>
      </c>
      <c r="AA106" s="369"/>
      <c r="AB106" s="369"/>
      <c r="AC106" s="369"/>
      <c r="AD106" s="369"/>
      <c r="AE106" s="369"/>
      <c r="AF106" s="366"/>
      <c r="AG106" s="407" t="s">
        <v>442</v>
      </c>
      <c r="AH106" s="369"/>
      <c r="AI106" s="369"/>
      <c r="AJ106" s="366"/>
      <c r="AL106" s="407" t="s">
        <v>357</v>
      </c>
      <c r="AM106" s="369"/>
      <c r="AN106" s="369"/>
      <c r="AO106" s="366"/>
    </row>
    <row r="107" spans="1:41">
      <c r="A107" s="373" t="s">
        <v>159</v>
      </c>
      <c r="B107" s="369"/>
      <c r="C107" s="366"/>
      <c r="D107" s="372" t="s">
        <v>370</v>
      </c>
      <c r="E107" s="372" t="s">
        <v>159</v>
      </c>
      <c r="F107" s="372" t="s">
        <v>176</v>
      </c>
      <c r="G107" s="372" t="s">
        <v>176</v>
      </c>
      <c r="H107" s="372" t="s">
        <v>176</v>
      </c>
      <c r="I107" s="372"/>
      <c r="J107" s="371" t="s">
        <v>488</v>
      </c>
      <c r="K107" s="369"/>
      <c r="L107" s="369"/>
      <c r="M107" s="369"/>
      <c r="N107" s="369"/>
      <c r="O107" s="369"/>
      <c r="P107" s="369"/>
      <c r="Q107" s="369"/>
      <c r="R107" s="369"/>
      <c r="S107" s="369"/>
      <c r="T107" s="369"/>
      <c r="U107" s="366"/>
      <c r="V107" s="407" t="s">
        <v>357</v>
      </c>
      <c r="W107" s="369"/>
      <c r="X107" s="369"/>
      <c r="Y107" s="366"/>
      <c r="Z107" s="407" t="s">
        <v>357</v>
      </c>
      <c r="AA107" s="369"/>
      <c r="AB107" s="369"/>
      <c r="AC107" s="369"/>
      <c r="AD107" s="369"/>
      <c r="AE107" s="369"/>
      <c r="AF107" s="366"/>
      <c r="AG107" s="407" t="s">
        <v>442</v>
      </c>
      <c r="AH107" s="369"/>
      <c r="AI107" s="369"/>
      <c r="AJ107" s="366"/>
      <c r="AL107" s="407" t="s">
        <v>357</v>
      </c>
      <c r="AM107" s="369"/>
      <c r="AN107" s="369"/>
      <c r="AO107" s="366"/>
    </row>
    <row r="108" spans="1:41">
      <c r="A108" s="373" t="s">
        <v>159</v>
      </c>
      <c r="B108" s="369"/>
      <c r="C108" s="366"/>
      <c r="D108" s="372" t="s">
        <v>370</v>
      </c>
      <c r="E108" s="372" t="s">
        <v>159</v>
      </c>
      <c r="F108" s="372" t="s">
        <v>176</v>
      </c>
      <c r="G108" s="372" t="s">
        <v>176</v>
      </c>
      <c r="H108" s="372" t="s">
        <v>159</v>
      </c>
      <c r="I108" s="372"/>
      <c r="J108" s="371" t="s">
        <v>487</v>
      </c>
      <c r="K108" s="369"/>
      <c r="L108" s="369"/>
      <c r="M108" s="369"/>
      <c r="N108" s="369"/>
      <c r="O108" s="369"/>
      <c r="P108" s="369"/>
      <c r="Q108" s="369"/>
      <c r="R108" s="369"/>
      <c r="S108" s="369"/>
      <c r="T108" s="369"/>
      <c r="U108" s="366"/>
      <c r="V108" s="407" t="s">
        <v>357</v>
      </c>
      <c r="W108" s="369"/>
      <c r="X108" s="369"/>
      <c r="Y108" s="366"/>
      <c r="Z108" s="407" t="s">
        <v>357</v>
      </c>
      <c r="AA108" s="369"/>
      <c r="AB108" s="369"/>
      <c r="AC108" s="369"/>
      <c r="AD108" s="369"/>
      <c r="AE108" s="369"/>
      <c r="AF108" s="366"/>
      <c r="AG108" s="407" t="s">
        <v>442</v>
      </c>
      <c r="AH108" s="369"/>
      <c r="AI108" s="369"/>
      <c r="AJ108" s="366"/>
      <c r="AL108" s="407" t="s">
        <v>357</v>
      </c>
      <c r="AM108" s="369"/>
      <c r="AN108" s="369"/>
      <c r="AO108" s="366"/>
    </row>
    <row r="109" spans="1:41">
      <c r="A109" s="373" t="s">
        <v>159</v>
      </c>
      <c r="B109" s="369"/>
      <c r="C109" s="366"/>
      <c r="D109" s="372" t="s">
        <v>370</v>
      </c>
      <c r="E109" s="372" t="s">
        <v>131</v>
      </c>
      <c r="F109" s="372"/>
      <c r="G109" s="372"/>
      <c r="H109" s="372"/>
      <c r="I109" s="372"/>
      <c r="J109" s="371" t="s">
        <v>486</v>
      </c>
      <c r="K109" s="369"/>
      <c r="L109" s="369"/>
      <c r="M109" s="369"/>
      <c r="N109" s="369"/>
      <c r="O109" s="369"/>
      <c r="P109" s="369"/>
      <c r="Q109" s="369"/>
      <c r="R109" s="369"/>
      <c r="S109" s="369"/>
      <c r="T109" s="369"/>
      <c r="U109" s="366"/>
      <c r="V109" s="407" t="s">
        <v>357</v>
      </c>
      <c r="W109" s="369"/>
      <c r="X109" s="369"/>
      <c r="Y109" s="366"/>
      <c r="Z109" s="407" t="s">
        <v>357</v>
      </c>
      <c r="AA109" s="369"/>
      <c r="AB109" s="369"/>
      <c r="AC109" s="369"/>
      <c r="AD109" s="369"/>
      <c r="AE109" s="369"/>
      <c r="AF109" s="366"/>
      <c r="AG109" s="407" t="s">
        <v>442</v>
      </c>
      <c r="AH109" s="369"/>
      <c r="AI109" s="369"/>
      <c r="AJ109" s="366"/>
      <c r="AL109" s="407" t="s">
        <v>357</v>
      </c>
      <c r="AM109" s="369"/>
      <c r="AN109" s="369"/>
      <c r="AO109" s="366"/>
    </row>
    <row r="110" spans="1:41">
      <c r="A110" s="373" t="s">
        <v>159</v>
      </c>
      <c r="B110" s="369"/>
      <c r="C110" s="366"/>
      <c r="D110" s="372" t="s">
        <v>370</v>
      </c>
      <c r="E110" s="372" t="s">
        <v>131</v>
      </c>
      <c r="F110" s="372" t="s">
        <v>176</v>
      </c>
      <c r="G110" s="372" t="s">
        <v>176</v>
      </c>
      <c r="H110" s="372" t="s">
        <v>176</v>
      </c>
      <c r="I110" s="372"/>
      <c r="J110" s="371" t="s">
        <v>485</v>
      </c>
      <c r="K110" s="369"/>
      <c r="L110" s="369"/>
      <c r="M110" s="369"/>
      <c r="N110" s="369"/>
      <c r="O110" s="369"/>
      <c r="P110" s="369"/>
      <c r="Q110" s="369"/>
      <c r="R110" s="369"/>
      <c r="S110" s="369"/>
      <c r="T110" s="369"/>
      <c r="U110" s="366"/>
      <c r="V110" s="407" t="s">
        <v>357</v>
      </c>
      <c r="W110" s="369"/>
      <c r="X110" s="369"/>
      <c r="Y110" s="366"/>
      <c r="Z110" s="407" t="s">
        <v>357</v>
      </c>
      <c r="AA110" s="369"/>
      <c r="AB110" s="369"/>
      <c r="AC110" s="369"/>
      <c r="AD110" s="369"/>
      <c r="AE110" s="369"/>
      <c r="AF110" s="366"/>
      <c r="AG110" s="407" t="s">
        <v>442</v>
      </c>
      <c r="AH110" s="369"/>
      <c r="AI110" s="369"/>
      <c r="AJ110" s="366"/>
      <c r="AL110" s="407" t="s">
        <v>357</v>
      </c>
      <c r="AM110" s="369"/>
      <c r="AN110" s="369"/>
      <c r="AO110" s="366"/>
    </row>
    <row r="111" spans="1:41">
      <c r="A111" s="373" t="s">
        <v>159</v>
      </c>
      <c r="B111" s="369"/>
      <c r="C111" s="366"/>
      <c r="D111" s="372" t="s">
        <v>370</v>
      </c>
      <c r="E111" s="372" t="s">
        <v>131</v>
      </c>
      <c r="F111" s="372" t="s">
        <v>176</v>
      </c>
      <c r="G111" s="372" t="s">
        <v>176</v>
      </c>
      <c r="H111" s="372" t="s">
        <v>159</v>
      </c>
      <c r="I111" s="372"/>
      <c r="J111" s="371" t="s">
        <v>484</v>
      </c>
      <c r="K111" s="369"/>
      <c r="L111" s="369"/>
      <c r="M111" s="369"/>
      <c r="N111" s="369"/>
      <c r="O111" s="369"/>
      <c r="P111" s="369"/>
      <c r="Q111" s="369"/>
      <c r="R111" s="369"/>
      <c r="S111" s="369"/>
      <c r="T111" s="369"/>
      <c r="U111" s="366"/>
      <c r="V111" s="407" t="s">
        <v>357</v>
      </c>
      <c r="W111" s="369"/>
      <c r="X111" s="369"/>
      <c r="Y111" s="366"/>
      <c r="Z111" s="407" t="s">
        <v>357</v>
      </c>
      <c r="AA111" s="369"/>
      <c r="AB111" s="369"/>
      <c r="AC111" s="369"/>
      <c r="AD111" s="369"/>
      <c r="AE111" s="369"/>
      <c r="AF111" s="366"/>
      <c r="AG111" s="407" t="s">
        <v>442</v>
      </c>
      <c r="AH111" s="369"/>
      <c r="AI111" s="369"/>
      <c r="AJ111" s="366"/>
      <c r="AL111" s="407" t="s">
        <v>357</v>
      </c>
      <c r="AM111" s="369"/>
      <c r="AN111" s="369"/>
      <c r="AO111" s="366"/>
    </row>
    <row r="112" spans="1:41">
      <c r="A112" s="373" t="s">
        <v>159</v>
      </c>
      <c r="B112" s="369"/>
      <c r="C112" s="366"/>
      <c r="D112" s="372" t="s">
        <v>480</v>
      </c>
      <c r="E112" s="372"/>
      <c r="F112" s="372"/>
      <c r="G112" s="372"/>
      <c r="H112" s="372"/>
      <c r="I112" s="372"/>
      <c r="J112" s="371" t="s">
        <v>483</v>
      </c>
      <c r="K112" s="369"/>
      <c r="L112" s="369"/>
      <c r="M112" s="369"/>
      <c r="N112" s="369"/>
      <c r="O112" s="369"/>
      <c r="P112" s="369"/>
      <c r="Q112" s="369"/>
      <c r="R112" s="369"/>
      <c r="S112" s="369"/>
      <c r="T112" s="369"/>
      <c r="U112" s="366"/>
      <c r="V112" s="407" t="s">
        <v>357</v>
      </c>
      <c r="W112" s="369"/>
      <c r="X112" s="369"/>
      <c r="Y112" s="366"/>
      <c r="Z112" s="407" t="s">
        <v>357</v>
      </c>
      <c r="AA112" s="369"/>
      <c r="AB112" s="369"/>
      <c r="AC112" s="369"/>
      <c r="AD112" s="369"/>
      <c r="AE112" s="369"/>
      <c r="AF112" s="366"/>
      <c r="AG112" s="407" t="s">
        <v>442</v>
      </c>
      <c r="AH112" s="369"/>
      <c r="AI112" s="369"/>
      <c r="AJ112" s="366"/>
      <c r="AL112" s="407" t="s">
        <v>357</v>
      </c>
      <c r="AM112" s="369"/>
      <c r="AN112" s="369"/>
      <c r="AO112" s="366"/>
    </row>
    <row r="113" spans="1:41">
      <c r="A113" s="373" t="s">
        <v>159</v>
      </c>
      <c r="B113" s="369"/>
      <c r="C113" s="366"/>
      <c r="D113" s="372" t="s">
        <v>480</v>
      </c>
      <c r="E113" s="372" t="s">
        <v>176</v>
      </c>
      <c r="F113" s="372" t="s">
        <v>176</v>
      </c>
      <c r="G113" s="372"/>
      <c r="H113" s="372"/>
      <c r="I113" s="372"/>
      <c r="J113" s="371" t="s">
        <v>475</v>
      </c>
      <c r="K113" s="369"/>
      <c r="L113" s="369"/>
      <c r="M113" s="369"/>
      <c r="N113" s="369"/>
      <c r="O113" s="369"/>
      <c r="P113" s="369"/>
      <c r="Q113" s="369"/>
      <c r="R113" s="369"/>
      <c r="S113" s="369"/>
      <c r="T113" s="369"/>
      <c r="U113" s="366"/>
      <c r="V113" s="407" t="s">
        <v>357</v>
      </c>
      <c r="W113" s="369"/>
      <c r="X113" s="369"/>
      <c r="Y113" s="366"/>
      <c r="Z113" s="407" t="s">
        <v>357</v>
      </c>
      <c r="AA113" s="369"/>
      <c r="AB113" s="369"/>
      <c r="AC113" s="369"/>
      <c r="AD113" s="369"/>
      <c r="AE113" s="369"/>
      <c r="AF113" s="366"/>
      <c r="AG113" s="407" t="s">
        <v>442</v>
      </c>
      <c r="AH113" s="369"/>
      <c r="AI113" s="369"/>
      <c r="AJ113" s="366"/>
      <c r="AL113" s="407" t="s">
        <v>357</v>
      </c>
      <c r="AM113" s="369"/>
      <c r="AN113" s="369"/>
      <c r="AO113" s="366"/>
    </row>
    <row r="114" spans="1:41">
      <c r="A114" s="373" t="s">
        <v>159</v>
      </c>
      <c r="B114" s="369"/>
      <c r="C114" s="366"/>
      <c r="D114" s="372" t="s">
        <v>480</v>
      </c>
      <c r="E114" s="372" t="s">
        <v>176</v>
      </c>
      <c r="F114" s="372" t="s">
        <v>176</v>
      </c>
      <c r="G114" s="372" t="s">
        <v>176</v>
      </c>
      <c r="H114" s="372" t="s">
        <v>176</v>
      </c>
      <c r="I114" s="372"/>
      <c r="J114" s="371" t="s">
        <v>482</v>
      </c>
      <c r="K114" s="369"/>
      <c r="L114" s="369"/>
      <c r="M114" s="369"/>
      <c r="N114" s="369"/>
      <c r="O114" s="369"/>
      <c r="P114" s="369"/>
      <c r="Q114" s="369"/>
      <c r="R114" s="369"/>
      <c r="S114" s="369"/>
      <c r="T114" s="369"/>
      <c r="U114" s="366"/>
      <c r="V114" s="407" t="s">
        <v>357</v>
      </c>
      <c r="W114" s="369"/>
      <c r="X114" s="369"/>
      <c r="Y114" s="366"/>
      <c r="Z114" s="407" t="s">
        <v>357</v>
      </c>
      <c r="AA114" s="369"/>
      <c r="AB114" s="369"/>
      <c r="AC114" s="369"/>
      <c r="AD114" s="369"/>
      <c r="AE114" s="369"/>
      <c r="AF114" s="366"/>
      <c r="AG114" s="407" t="s">
        <v>442</v>
      </c>
      <c r="AH114" s="369"/>
      <c r="AI114" s="369"/>
      <c r="AJ114" s="366"/>
      <c r="AL114" s="407" t="s">
        <v>357</v>
      </c>
      <c r="AM114" s="369"/>
      <c r="AN114" s="369"/>
      <c r="AO114" s="366"/>
    </row>
    <row r="115" spans="1:41">
      <c r="A115" s="373" t="s">
        <v>159</v>
      </c>
      <c r="B115" s="369"/>
      <c r="C115" s="366"/>
      <c r="D115" s="372" t="s">
        <v>480</v>
      </c>
      <c r="E115" s="372" t="s">
        <v>176</v>
      </c>
      <c r="F115" s="372" t="s">
        <v>176</v>
      </c>
      <c r="G115" s="372" t="s">
        <v>176</v>
      </c>
      <c r="H115" s="372" t="s">
        <v>159</v>
      </c>
      <c r="I115" s="372"/>
      <c r="J115" s="371" t="s">
        <v>481</v>
      </c>
      <c r="K115" s="369"/>
      <c r="L115" s="369"/>
      <c r="M115" s="369"/>
      <c r="N115" s="369"/>
      <c r="O115" s="369"/>
      <c r="P115" s="369"/>
      <c r="Q115" s="369"/>
      <c r="R115" s="369"/>
      <c r="S115" s="369"/>
      <c r="T115" s="369"/>
      <c r="U115" s="366"/>
      <c r="V115" s="407" t="s">
        <v>357</v>
      </c>
      <c r="W115" s="369"/>
      <c r="X115" s="369"/>
      <c r="Y115" s="366"/>
      <c r="Z115" s="407" t="s">
        <v>357</v>
      </c>
      <c r="AA115" s="369"/>
      <c r="AB115" s="369"/>
      <c r="AC115" s="369"/>
      <c r="AD115" s="369"/>
      <c r="AE115" s="369"/>
      <c r="AF115" s="366"/>
      <c r="AG115" s="407" t="s">
        <v>442</v>
      </c>
      <c r="AH115" s="369"/>
      <c r="AI115" s="369"/>
      <c r="AJ115" s="366"/>
      <c r="AL115" s="407" t="s">
        <v>357</v>
      </c>
      <c r="AM115" s="369"/>
      <c r="AN115" s="369"/>
      <c r="AO115" s="366"/>
    </row>
    <row r="116" spans="1:41">
      <c r="A116" s="373" t="s">
        <v>159</v>
      </c>
      <c r="B116" s="369"/>
      <c r="C116" s="366"/>
      <c r="D116" s="372" t="s">
        <v>480</v>
      </c>
      <c r="E116" s="372" t="s">
        <v>176</v>
      </c>
      <c r="F116" s="372" t="s">
        <v>159</v>
      </c>
      <c r="G116" s="372"/>
      <c r="H116" s="372"/>
      <c r="I116" s="372"/>
      <c r="J116" s="371" t="s">
        <v>471</v>
      </c>
      <c r="K116" s="369"/>
      <c r="L116" s="369"/>
      <c r="M116" s="369"/>
      <c r="N116" s="369"/>
      <c r="O116" s="369"/>
      <c r="P116" s="369"/>
      <c r="Q116" s="369"/>
      <c r="R116" s="369"/>
      <c r="S116" s="369"/>
      <c r="T116" s="369"/>
      <c r="U116" s="366"/>
      <c r="V116" s="407" t="s">
        <v>357</v>
      </c>
      <c r="W116" s="369"/>
      <c r="X116" s="369"/>
      <c r="Y116" s="366"/>
      <c r="Z116" s="407" t="s">
        <v>357</v>
      </c>
      <c r="AA116" s="369"/>
      <c r="AB116" s="369"/>
      <c r="AC116" s="369"/>
      <c r="AD116" s="369"/>
      <c r="AE116" s="369"/>
      <c r="AF116" s="366"/>
      <c r="AG116" s="407" t="s">
        <v>442</v>
      </c>
      <c r="AH116" s="369"/>
      <c r="AI116" s="369"/>
      <c r="AJ116" s="366"/>
      <c r="AL116" s="407" t="s">
        <v>357</v>
      </c>
      <c r="AM116" s="369"/>
      <c r="AN116" s="369"/>
      <c r="AO116" s="366"/>
    </row>
    <row r="117" spans="1:41">
      <c r="A117" s="373" t="s">
        <v>159</v>
      </c>
      <c r="B117" s="369"/>
      <c r="C117" s="366"/>
      <c r="D117" s="372" t="s">
        <v>480</v>
      </c>
      <c r="E117" s="372" t="s">
        <v>176</v>
      </c>
      <c r="F117" s="372" t="s">
        <v>159</v>
      </c>
      <c r="G117" s="372" t="s">
        <v>176</v>
      </c>
      <c r="H117" s="372" t="s">
        <v>176</v>
      </c>
      <c r="I117" s="372"/>
      <c r="J117" s="371" t="s">
        <v>479</v>
      </c>
      <c r="K117" s="369"/>
      <c r="L117" s="369"/>
      <c r="M117" s="369"/>
      <c r="N117" s="369"/>
      <c r="O117" s="369"/>
      <c r="P117" s="369"/>
      <c r="Q117" s="369"/>
      <c r="R117" s="369"/>
      <c r="S117" s="369"/>
      <c r="T117" s="369"/>
      <c r="U117" s="366"/>
      <c r="V117" s="407" t="s">
        <v>357</v>
      </c>
      <c r="W117" s="369"/>
      <c r="X117" s="369"/>
      <c r="Y117" s="366"/>
      <c r="Z117" s="407" t="s">
        <v>357</v>
      </c>
      <c r="AA117" s="369"/>
      <c r="AB117" s="369"/>
      <c r="AC117" s="369"/>
      <c r="AD117" s="369"/>
      <c r="AE117" s="369"/>
      <c r="AF117" s="366"/>
      <c r="AG117" s="407" t="s">
        <v>442</v>
      </c>
      <c r="AH117" s="369"/>
      <c r="AI117" s="369"/>
      <c r="AJ117" s="366"/>
      <c r="AL117" s="407" t="s">
        <v>357</v>
      </c>
      <c r="AM117" s="369"/>
      <c r="AN117" s="369"/>
      <c r="AO117" s="366"/>
    </row>
    <row r="118" spans="1:41">
      <c r="A118" s="373" t="s">
        <v>159</v>
      </c>
      <c r="B118" s="369"/>
      <c r="C118" s="366"/>
      <c r="D118" s="372" t="s">
        <v>467</v>
      </c>
      <c r="E118" s="372"/>
      <c r="F118" s="372"/>
      <c r="G118" s="372"/>
      <c r="H118" s="372"/>
      <c r="I118" s="372"/>
      <c r="J118" s="371" t="s">
        <v>476</v>
      </c>
      <c r="K118" s="369"/>
      <c r="L118" s="369"/>
      <c r="M118" s="369"/>
      <c r="N118" s="369"/>
      <c r="O118" s="369"/>
      <c r="P118" s="369"/>
      <c r="Q118" s="369"/>
      <c r="R118" s="369"/>
      <c r="S118" s="369"/>
      <c r="T118" s="369"/>
      <c r="U118" s="366"/>
      <c r="V118" s="407" t="s">
        <v>357</v>
      </c>
      <c r="W118" s="369"/>
      <c r="X118" s="369"/>
      <c r="Y118" s="366"/>
      <c r="Z118" s="407" t="s">
        <v>357</v>
      </c>
      <c r="AA118" s="369"/>
      <c r="AB118" s="369"/>
      <c r="AC118" s="369"/>
      <c r="AD118" s="369"/>
      <c r="AE118" s="369"/>
      <c r="AF118" s="366"/>
      <c r="AG118" s="407" t="s">
        <v>442</v>
      </c>
      <c r="AH118" s="369"/>
      <c r="AI118" s="369"/>
      <c r="AJ118" s="366"/>
      <c r="AL118" s="407" t="s">
        <v>357</v>
      </c>
      <c r="AM118" s="369"/>
      <c r="AN118" s="369"/>
      <c r="AO118" s="366"/>
    </row>
    <row r="119" spans="1:41">
      <c r="A119" s="373" t="s">
        <v>159</v>
      </c>
      <c r="B119" s="369"/>
      <c r="C119" s="366"/>
      <c r="D119" s="372" t="s">
        <v>467</v>
      </c>
      <c r="E119" s="372" t="s">
        <v>176</v>
      </c>
      <c r="F119" s="372"/>
      <c r="G119" s="372"/>
      <c r="H119" s="372"/>
      <c r="I119" s="372"/>
      <c r="J119" s="371" t="s">
        <v>478</v>
      </c>
      <c r="K119" s="369"/>
      <c r="L119" s="369"/>
      <c r="M119" s="369"/>
      <c r="N119" s="369"/>
      <c r="O119" s="369"/>
      <c r="P119" s="369"/>
      <c r="Q119" s="369"/>
      <c r="R119" s="369"/>
      <c r="S119" s="369"/>
      <c r="T119" s="369"/>
      <c r="U119" s="366"/>
      <c r="V119" s="407" t="s">
        <v>357</v>
      </c>
      <c r="W119" s="369"/>
      <c r="X119" s="369"/>
      <c r="Y119" s="366"/>
      <c r="Z119" s="407" t="s">
        <v>357</v>
      </c>
      <c r="AA119" s="369"/>
      <c r="AB119" s="369"/>
      <c r="AC119" s="369"/>
      <c r="AD119" s="369"/>
      <c r="AE119" s="369"/>
      <c r="AF119" s="366"/>
      <c r="AG119" s="407" t="s">
        <v>442</v>
      </c>
      <c r="AH119" s="369"/>
      <c r="AI119" s="369"/>
      <c r="AJ119" s="366"/>
      <c r="AL119" s="407" t="s">
        <v>357</v>
      </c>
      <c r="AM119" s="369"/>
      <c r="AN119" s="369"/>
      <c r="AO119" s="366"/>
    </row>
    <row r="120" spans="1:41">
      <c r="A120" s="373" t="s">
        <v>159</v>
      </c>
      <c r="B120" s="369"/>
      <c r="C120" s="366"/>
      <c r="D120" s="372" t="s">
        <v>467</v>
      </c>
      <c r="E120" s="372" t="s">
        <v>176</v>
      </c>
      <c r="F120" s="372" t="s">
        <v>176</v>
      </c>
      <c r="G120" s="372" t="s">
        <v>176</v>
      </c>
      <c r="H120" s="372" t="s">
        <v>176</v>
      </c>
      <c r="I120" s="372"/>
      <c r="J120" s="371" t="s">
        <v>477</v>
      </c>
      <c r="K120" s="369"/>
      <c r="L120" s="369"/>
      <c r="M120" s="369"/>
      <c r="N120" s="369"/>
      <c r="O120" s="369"/>
      <c r="P120" s="369"/>
      <c r="Q120" s="369"/>
      <c r="R120" s="369"/>
      <c r="S120" s="369"/>
      <c r="T120" s="369"/>
      <c r="U120" s="366"/>
      <c r="V120" s="407" t="s">
        <v>357</v>
      </c>
      <c r="W120" s="369"/>
      <c r="X120" s="369"/>
      <c r="Y120" s="366"/>
      <c r="Z120" s="407" t="s">
        <v>357</v>
      </c>
      <c r="AA120" s="369"/>
      <c r="AB120" s="369"/>
      <c r="AC120" s="369"/>
      <c r="AD120" s="369"/>
      <c r="AE120" s="369"/>
      <c r="AF120" s="366"/>
      <c r="AG120" s="407" t="s">
        <v>442</v>
      </c>
      <c r="AH120" s="369"/>
      <c r="AI120" s="369"/>
      <c r="AJ120" s="366"/>
      <c r="AL120" s="407" t="s">
        <v>357</v>
      </c>
      <c r="AM120" s="369"/>
      <c r="AN120" s="369"/>
      <c r="AO120" s="366"/>
    </row>
    <row r="121" spans="1:41">
      <c r="A121" s="373" t="s">
        <v>159</v>
      </c>
      <c r="B121" s="369"/>
      <c r="C121" s="366"/>
      <c r="D121" s="372" t="s">
        <v>467</v>
      </c>
      <c r="E121" s="372" t="s">
        <v>159</v>
      </c>
      <c r="F121" s="372"/>
      <c r="G121" s="372"/>
      <c r="H121" s="372"/>
      <c r="I121" s="372"/>
      <c r="J121" s="371" t="s">
        <v>476</v>
      </c>
      <c r="K121" s="369"/>
      <c r="L121" s="369"/>
      <c r="M121" s="369"/>
      <c r="N121" s="369"/>
      <c r="O121" s="369"/>
      <c r="P121" s="369"/>
      <c r="Q121" s="369"/>
      <c r="R121" s="369"/>
      <c r="S121" s="369"/>
      <c r="T121" s="369"/>
      <c r="U121" s="366"/>
      <c r="V121" s="407" t="s">
        <v>357</v>
      </c>
      <c r="W121" s="369"/>
      <c r="X121" s="369"/>
      <c r="Y121" s="366"/>
      <c r="Z121" s="407" t="s">
        <v>357</v>
      </c>
      <c r="AA121" s="369"/>
      <c r="AB121" s="369"/>
      <c r="AC121" s="369"/>
      <c r="AD121" s="369"/>
      <c r="AE121" s="369"/>
      <c r="AF121" s="366"/>
      <c r="AG121" s="407" t="s">
        <v>442</v>
      </c>
      <c r="AH121" s="369"/>
      <c r="AI121" s="369"/>
      <c r="AJ121" s="366"/>
      <c r="AL121" s="407" t="s">
        <v>357</v>
      </c>
      <c r="AM121" s="369"/>
      <c r="AN121" s="369"/>
      <c r="AO121" s="366"/>
    </row>
    <row r="122" spans="1:41">
      <c r="A122" s="373" t="s">
        <v>159</v>
      </c>
      <c r="B122" s="369"/>
      <c r="C122" s="366"/>
      <c r="D122" s="372" t="s">
        <v>467</v>
      </c>
      <c r="E122" s="372" t="s">
        <v>159</v>
      </c>
      <c r="F122" s="372" t="s">
        <v>176</v>
      </c>
      <c r="G122" s="372"/>
      <c r="H122" s="372"/>
      <c r="I122" s="372"/>
      <c r="J122" s="371" t="s">
        <v>475</v>
      </c>
      <c r="K122" s="369"/>
      <c r="L122" s="369"/>
      <c r="M122" s="369"/>
      <c r="N122" s="369"/>
      <c r="O122" s="369"/>
      <c r="P122" s="369"/>
      <c r="Q122" s="369"/>
      <c r="R122" s="369"/>
      <c r="S122" s="369"/>
      <c r="T122" s="369"/>
      <c r="U122" s="366"/>
      <c r="V122" s="407" t="s">
        <v>357</v>
      </c>
      <c r="W122" s="369"/>
      <c r="X122" s="369"/>
      <c r="Y122" s="366"/>
      <c r="Z122" s="407" t="s">
        <v>357</v>
      </c>
      <c r="AA122" s="369"/>
      <c r="AB122" s="369"/>
      <c r="AC122" s="369"/>
      <c r="AD122" s="369"/>
      <c r="AE122" s="369"/>
      <c r="AF122" s="366"/>
      <c r="AG122" s="407" t="s">
        <v>442</v>
      </c>
      <c r="AH122" s="369"/>
      <c r="AI122" s="369"/>
      <c r="AJ122" s="366"/>
      <c r="AL122" s="407" t="s">
        <v>357</v>
      </c>
      <c r="AM122" s="369"/>
      <c r="AN122" s="369"/>
      <c r="AO122" s="366"/>
    </row>
    <row r="123" spans="1:41">
      <c r="A123" s="373" t="s">
        <v>159</v>
      </c>
      <c r="B123" s="369"/>
      <c r="C123" s="366"/>
      <c r="D123" s="372" t="s">
        <v>467</v>
      </c>
      <c r="E123" s="372" t="s">
        <v>159</v>
      </c>
      <c r="F123" s="372" t="s">
        <v>176</v>
      </c>
      <c r="G123" s="372" t="s">
        <v>176</v>
      </c>
      <c r="H123" s="372" t="s">
        <v>176</v>
      </c>
      <c r="I123" s="372"/>
      <c r="J123" s="371" t="s">
        <v>474</v>
      </c>
      <c r="K123" s="369"/>
      <c r="L123" s="369"/>
      <c r="M123" s="369"/>
      <c r="N123" s="369"/>
      <c r="O123" s="369"/>
      <c r="P123" s="369"/>
      <c r="Q123" s="369"/>
      <c r="R123" s="369"/>
      <c r="S123" s="369"/>
      <c r="T123" s="369"/>
      <c r="U123" s="366"/>
      <c r="V123" s="407" t="s">
        <v>357</v>
      </c>
      <c r="W123" s="369"/>
      <c r="X123" s="369"/>
      <c r="Y123" s="366"/>
      <c r="Z123" s="407" t="s">
        <v>357</v>
      </c>
      <c r="AA123" s="369"/>
      <c r="AB123" s="369"/>
      <c r="AC123" s="369"/>
      <c r="AD123" s="369"/>
      <c r="AE123" s="369"/>
      <c r="AF123" s="366"/>
      <c r="AG123" s="407" t="s">
        <v>442</v>
      </c>
      <c r="AH123" s="369"/>
      <c r="AI123" s="369"/>
      <c r="AJ123" s="366"/>
      <c r="AL123" s="407" t="s">
        <v>357</v>
      </c>
      <c r="AM123" s="369"/>
      <c r="AN123" s="369"/>
      <c r="AO123" s="366"/>
    </row>
    <row r="124" spans="1:41">
      <c r="A124" s="373" t="s">
        <v>159</v>
      </c>
      <c r="B124" s="369"/>
      <c r="C124" s="366"/>
      <c r="D124" s="372" t="s">
        <v>467</v>
      </c>
      <c r="E124" s="372" t="s">
        <v>159</v>
      </c>
      <c r="F124" s="372" t="s">
        <v>176</v>
      </c>
      <c r="G124" s="372" t="s">
        <v>176</v>
      </c>
      <c r="H124" s="372" t="s">
        <v>159</v>
      </c>
      <c r="I124" s="372"/>
      <c r="J124" s="371" t="s">
        <v>473</v>
      </c>
      <c r="K124" s="369"/>
      <c r="L124" s="369"/>
      <c r="M124" s="369"/>
      <c r="N124" s="369"/>
      <c r="O124" s="369"/>
      <c r="P124" s="369"/>
      <c r="Q124" s="369"/>
      <c r="R124" s="369"/>
      <c r="S124" s="369"/>
      <c r="T124" s="369"/>
      <c r="U124" s="366"/>
      <c r="V124" s="407" t="s">
        <v>357</v>
      </c>
      <c r="W124" s="369"/>
      <c r="X124" s="369"/>
      <c r="Y124" s="366"/>
      <c r="Z124" s="407" t="s">
        <v>357</v>
      </c>
      <c r="AA124" s="369"/>
      <c r="AB124" s="369"/>
      <c r="AC124" s="369"/>
      <c r="AD124" s="369"/>
      <c r="AE124" s="369"/>
      <c r="AF124" s="366"/>
      <c r="AG124" s="407" t="s">
        <v>442</v>
      </c>
      <c r="AH124" s="369"/>
      <c r="AI124" s="369"/>
      <c r="AJ124" s="366"/>
      <c r="AL124" s="407" t="s">
        <v>357</v>
      </c>
      <c r="AM124" s="369"/>
      <c r="AN124" s="369"/>
      <c r="AO124" s="366"/>
    </row>
    <row r="125" spans="1:41">
      <c r="A125" s="373" t="s">
        <v>159</v>
      </c>
      <c r="B125" s="369"/>
      <c r="C125" s="366"/>
      <c r="D125" s="372" t="s">
        <v>467</v>
      </c>
      <c r="E125" s="372" t="s">
        <v>159</v>
      </c>
      <c r="F125" s="372" t="s">
        <v>176</v>
      </c>
      <c r="G125" s="372" t="s">
        <v>176</v>
      </c>
      <c r="H125" s="372" t="s">
        <v>131</v>
      </c>
      <c r="I125" s="372"/>
      <c r="J125" s="371" t="s">
        <v>472</v>
      </c>
      <c r="K125" s="369"/>
      <c r="L125" s="369"/>
      <c r="M125" s="369"/>
      <c r="N125" s="369"/>
      <c r="O125" s="369"/>
      <c r="P125" s="369"/>
      <c r="Q125" s="369"/>
      <c r="R125" s="369"/>
      <c r="S125" s="369"/>
      <c r="T125" s="369"/>
      <c r="U125" s="366"/>
      <c r="V125" s="407" t="s">
        <v>357</v>
      </c>
      <c r="W125" s="369"/>
      <c r="X125" s="369"/>
      <c r="Y125" s="366"/>
      <c r="Z125" s="407" t="s">
        <v>357</v>
      </c>
      <c r="AA125" s="369"/>
      <c r="AB125" s="369"/>
      <c r="AC125" s="369"/>
      <c r="AD125" s="369"/>
      <c r="AE125" s="369"/>
      <c r="AF125" s="366"/>
      <c r="AG125" s="407" t="s">
        <v>442</v>
      </c>
      <c r="AH125" s="369"/>
      <c r="AI125" s="369"/>
      <c r="AJ125" s="366"/>
      <c r="AL125" s="407" t="s">
        <v>357</v>
      </c>
      <c r="AM125" s="369"/>
      <c r="AN125" s="369"/>
      <c r="AO125" s="366"/>
    </row>
    <row r="126" spans="1:41">
      <c r="A126" s="373" t="s">
        <v>159</v>
      </c>
      <c r="B126" s="369"/>
      <c r="C126" s="366"/>
      <c r="D126" s="372" t="s">
        <v>467</v>
      </c>
      <c r="E126" s="372" t="s">
        <v>159</v>
      </c>
      <c r="F126" s="372" t="s">
        <v>159</v>
      </c>
      <c r="G126" s="372"/>
      <c r="H126" s="372"/>
      <c r="I126" s="372"/>
      <c r="J126" s="371" t="s">
        <v>471</v>
      </c>
      <c r="K126" s="369"/>
      <c r="L126" s="369"/>
      <c r="M126" s="369"/>
      <c r="N126" s="369"/>
      <c r="O126" s="369"/>
      <c r="P126" s="369"/>
      <c r="Q126" s="369"/>
      <c r="R126" s="369"/>
      <c r="S126" s="369"/>
      <c r="T126" s="369"/>
      <c r="U126" s="366"/>
      <c r="V126" s="407" t="s">
        <v>357</v>
      </c>
      <c r="W126" s="369"/>
      <c r="X126" s="369"/>
      <c r="Y126" s="366"/>
      <c r="Z126" s="407" t="s">
        <v>357</v>
      </c>
      <c r="AA126" s="369"/>
      <c r="AB126" s="369"/>
      <c r="AC126" s="369"/>
      <c r="AD126" s="369"/>
      <c r="AE126" s="369"/>
      <c r="AF126" s="366"/>
      <c r="AG126" s="407" t="s">
        <v>442</v>
      </c>
      <c r="AH126" s="369"/>
      <c r="AI126" s="369"/>
      <c r="AJ126" s="366"/>
      <c r="AL126" s="407" t="s">
        <v>357</v>
      </c>
      <c r="AM126" s="369"/>
      <c r="AN126" s="369"/>
      <c r="AO126" s="366"/>
    </row>
    <row r="127" spans="1:41">
      <c r="A127" s="373" t="s">
        <v>159</v>
      </c>
      <c r="B127" s="369"/>
      <c r="C127" s="366"/>
      <c r="D127" s="372" t="s">
        <v>467</v>
      </c>
      <c r="E127" s="372" t="s">
        <v>159</v>
      </c>
      <c r="F127" s="372" t="s">
        <v>159</v>
      </c>
      <c r="G127" s="372" t="s">
        <v>176</v>
      </c>
      <c r="H127" s="372"/>
      <c r="I127" s="372"/>
      <c r="J127" s="371" t="s">
        <v>470</v>
      </c>
      <c r="K127" s="369"/>
      <c r="L127" s="369"/>
      <c r="M127" s="369"/>
      <c r="N127" s="369"/>
      <c r="O127" s="369"/>
      <c r="P127" s="369"/>
      <c r="Q127" s="369"/>
      <c r="R127" s="369"/>
      <c r="S127" s="369"/>
      <c r="T127" s="369"/>
      <c r="U127" s="366"/>
      <c r="V127" s="407" t="s">
        <v>357</v>
      </c>
      <c r="W127" s="369"/>
      <c r="X127" s="369"/>
      <c r="Y127" s="366"/>
      <c r="Z127" s="407" t="s">
        <v>357</v>
      </c>
      <c r="AA127" s="369"/>
      <c r="AB127" s="369"/>
      <c r="AC127" s="369"/>
      <c r="AD127" s="369"/>
      <c r="AE127" s="369"/>
      <c r="AF127" s="366"/>
      <c r="AG127" s="407" t="s">
        <v>442</v>
      </c>
      <c r="AH127" s="369"/>
      <c r="AI127" s="369"/>
      <c r="AJ127" s="366"/>
      <c r="AL127" s="407" t="s">
        <v>357</v>
      </c>
      <c r="AM127" s="369"/>
      <c r="AN127" s="369"/>
      <c r="AO127" s="366"/>
    </row>
    <row r="128" spans="1:41">
      <c r="A128" s="373" t="s">
        <v>159</v>
      </c>
      <c r="B128" s="369"/>
      <c r="C128" s="366"/>
      <c r="D128" s="372" t="s">
        <v>467</v>
      </c>
      <c r="E128" s="372" t="s">
        <v>159</v>
      </c>
      <c r="F128" s="372" t="s">
        <v>159</v>
      </c>
      <c r="G128" s="372" t="s">
        <v>176</v>
      </c>
      <c r="H128" s="372" t="s">
        <v>176</v>
      </c>
      <c r="I128" s="372"/>
      <c r="J128" s="371" t="s">
        <v>469</v>
      </c>
      <c r="K128" s="369"/>
      <c r="L128" s="369"/>
      <c r="M128" s="369"/>
      <c r="N128" s="369"/>
      <c r="O128" s="369"/>
      <c r="P128" s="369"/>
      <c r="Q128" s="369"/>
      <c r="R128" s="369"/>
      <c r="S128" s="369"/>
      <c r="T128" s="369"/>
      <c r="U128" s="366"/>
      <c r="V128" s="407" t="s">
        <v>357</v>
      </c>
      <c r="W128" s="369"/>
      <c r="X128" s="369"/>
      <c r="Y128" s="366"/>
      <c r="Z128" s="407" t="s">
        <v>357</v>
      </c>
      <c r="AA128" s="369"/>
      <c r="AB128" s="369"/>
      <c r="AC128" s="369"/>
      <c r="AD128" s="369"/>
      <c r="AE128" s="369"/>
      <c r="AF128" s="366"/>
      <c r="AG128" s="407" t="s">
        <v>442</v>
      </c>
      <c r="AH128" s="369"/>
      <c r="AI128" s="369"/>
      <c r="AJ128" s="366"/>
      <c r="AL128" s="407" t="s">
        <v>357</v>
      </c>
      <c r="AM128" s="369"/>
      <c r="AN128" s="369"/>
      <c r="AO128" s="366"/>
    </row>
    <row r="129" spans="1:41">
      <c r="A129" s="373" t="s">
        <v>159</v>
      </c>
      <c r="B129" s="369"/>
      <c r="C129" s="366"/>
      <c r="D129" s="372" t="s">
        <v>467</v>
      </c>
      <c r="E129" s="372" t="s">
        <v>159</v>
      </c>
      <c r="F129" s="372" t="s">
        <v>159</v>
      </c>
      <c r="G129" s="372" t="s">
        <v>176</v>
      </c>
      <c r="H129" s="372" t="s">
        <v>159</v>
      </c>
      <c r="I129" s="372"/>
      <c r="J129" s="371" t="s">
        <v>468</v>
      </c>
      <c r="K129" s="369"/>
      <c r="L129" s="369"/>
      <c r="M129" s="369"/>
      <c r="N129" s="369"/>
      <c r="O129" s="369"/>
      <c r="P129" s="369"/>
      <c r="Q129" s="369"/>
      <c r="R129" s="369"/>
      <c r="S129" s="369"/>
      <c r="T129" s="369"/>
      <c r="U129" s="366"/>
      <c r="V129" s="407" t="s">
        <v>357</v>
      </c>
      <c r="W129" s="369"/>
      <c r="X129" s="369"/>
      <c r="Y129" s="366"/>
      <c r="Z129" s="407" t="s">
        <v>357</v>
      </c>
      <c r="AA129" s="369"/>
      <c r="AB129" s="369"/>
      <c r="AC129" s="369"/>
      <c r="AD129" s="369"/>
      <c r="AE129" s="369"/>
      <c r="AF129" s="366"/>
      <c r="AG129" s="407" t="s">
        <v>442</v>
      </c>
      <c r="AH129" s="369"/>
      <c r="AI129" s="369"/>
      <c r="AJ129" s="366"/>
      <c r="AL129" s="407" t="s">
        <v>357</v>
      </c>
      <c r="AM129" s="369"/>
      <c r="AN129" s="369"/>
      <c r="AO129" s="366"/>
    </row>
    <row r="130" spans="1:41">
      <c r="A130" s="373" t="s">
        <v>159</v>
      </c>
      <c r="B130" s="369"/>
      <c r="C130" s="366"/>
      <c r="D130" s="372" t="s">
        <v>467</v>
      </c>
      <c r="E130" s="372" t="s">
        <v>159</v>
      </c>
      <c r="F130" s="372" t="s">
        <v>159</v>
      </c>
      <c r="G130" s="372" t="s">
        <v>176</v>
      </c>
      <c r="H130" s="372" t="s">
        <v>131</v>
      </c>
      <c r="I130" s="372"/>
      <c r="J130" s="371" t="s">
        <v>466</v>
      </c>
      <c r="K130" s="369"/>
      <c r="L130" s="369"/>
      <c r="M130" s="369"/>
      <c r="N130" s="369"/>
      <c r="O130" s="369"/>
      <c r="P130" s="369"/>
      <c r="Q130" s="369"/>
      <c r="R130" s="369"/>
      <c r="S130" s="369"/>
      <c r="T130" s="369"/>
      <c r="U130" s="366"/>
      <c r="V130" s="407" t="s">
        <v>357</v>
      </c>
      <c r="W130" s="369"/>
      <c r="X130" s="369"/>
      <c r="Y130" s="366"/>
      <c r="Z130" s="407" t="s">
        <v>357</v>
      </c>
      <c r="AA130" s="369"/>
      <c r="AB130" s="369"/>
      <c r="AC130" s="369"/>
      <c r="AD130" s="369"/>
      <c r="AE130" s="369"/>
      <c r="AF130" s="366"/>
      <c r="AG130" s="407" t="s">
        <v>442</v>
      </c>
      <c r="AH130" s="369"/>
      <c r="AI130" s="369"/>
      <c r="AJ130" s="366"/>
      <c r="AL130" s="407" t="s">
        <v>357</v>
      </c>
      <c r="AM130" s="369"/>
      <c r="AN130" s="369"/>
      <c r="AO130" s="366"/>
    </row>
    <row r="131" spans="1:41">
      <c r="A131" s="373" t="s">
        <v>131</v>
      </c>
      <c r="B131" s="369"/>
      <c r="C131" s="366"/>
      <c r="D131" s="372"/>
      <c r="E131" s="372"/>
      <c r="F131" s="372"/>
      <c r="G131" s="372"/>
      <c r="H131" s="372"/>
      <c r="I131" s="372"/>
      <c r="J131" s="371" t="s">
        <v>423</v>
      </c>
      <c r="K131" s="369"/>
      <c r="L131" s="369"/>
      <c r="M131" s="369"/>
      <c r="N131" s="369"/>
      <c r="O131" s="369"/>
      <c r="P131" s="369"/>
      <c r="Q131" s="369"/>
      <c r="R131" s="369"/>
      <c r="S131" s="369"/>
      <c r="T131" s="369"/>
      <c r="U131" s="366"/>
      <c r="V131" s="407" t="s">
        <v>357</v>
      </c>
      <c r="W131" s="369"/>
      <c r="X131" s="369"/>
      <c r="Y131" s="366"/>
      <c r="Z131" s="407" t="s">
        <v>357</v>
      </c>
      <c r="AA131" s="369"/>
      <c r="AB131" s="369"/>
      <c r="AC131" s="369"/>
      <c r="AD131" s="369"/>
      <c r="AE131" s="369"/>
      <c r="AF131" s="366"/>
      <c r="AG131" s="407" t="s">
        <v>442</v>
      </c>
      <c r="AH131" s="369"/>
      <c r="AI131" s="369"/>
      <c r="AJ131" s="366"/>
      <c r="AL131" s="407" t="s">
        <v>357</v>
      </c>
      <c r="AM131" s="369"/>
      <c r="AN131" s="369"/>
      <c r="AO131" s="366"/>
    </row>
    <row r="132" spans="1:41">
      <c r="A132" s="373" t="s">
        <v>131</v>
      </c>
      <c r="B132" s="369"/>
      <c r="C132" s="366"/>
      <c r="D132" s="372" t="s">
        <v>176</v>
      </c>
      <c r="E132" s="372"/>
      <c r="F132" s="372"/>
      <c r="G132" s="372"/>
      <c r="H132" s="372"/>
      <c r="I132" s="372"/>
      <c r="J132" s="371" t="s">
        <v>422</v>
      </c>
      <c r="K132" s="369"/>
      <c r="L132" s="369"/>
      <c r="M132" s="369"/>
      <c r="N132" s="369"/>
      <c r="O132" s="369"/>
      <c r="P132" s="369"/>
      <c r="Q132" s="369"/>
      <c r="R132" s="369"/>
      <c r="S132" s="369"/>
      <c r="T132" s="369"/>
      <c r="U132" s="366"/>
      <c r="V132" s="407" t="s">
        <v>357</v>
      </c>
      <c r="W132" s="369"/>
      <c r="X132" s="369"/>
      <c r="Y132" s="366"/>
      <c r="Z132" s="407" t="s">
        <v>357</v>
      </c>
      <c r="AA132" s="369"/>
      <c r="AB132" s="369"/>
      <c r="AC132" s="369"/>
      <c r="AD132" s="369"/>
      <c r="AE132" s="369"/>
      <c r="AF132" s="366"/>
      <c r="AG132" s="407" t="s">
        <v>442</v>
      </c>
      <c r="AH132" s="369"/>
      <c r="AI132" s="369"/>
      <c r="AJ132" s="366"/>
      <c r="AL132" s="407" t="s">
        <v>357</v>
      </c>
      <c r="AM132" s="369"/>
      <c r="AN132" s="369"/>
      <c r="AO132" s="366"/>
    </row>
    <row r="133" spans="1:41">
      <c r="A133" s="373" t="s">
        <v>131</v>
      </c>
      <c r="B133" s="369"/>
      <c r="C133" s="366"/>
      <c r="D133" s="372" t="s">
        <v>176</v>
      </c>
      <c r="E133" s="372" t="s">
        <v>176</v>
      </c>
      <c r="F133" s="372"/>
      <c r="G133" s="372"/>
      <c r="H133" s="372"/>
      <c r="I133" s="372"/>
      <c r="J133" s="371" t="s">
        <v>421</v>
      </c>
      <c r="K133" s="369"/>
      <c r="L133" s="369"/>
      <c r="M133" s="369"/>
      <c r="N133" s="369"/>
      <c r="O133" s="369"/>
      <c r="P133" s="369"/>
      <c r="Q133" s="369"/>
      <c r="R133" s="369"/>
      <c r="S133" s="369"/>
      <c r="T133" s="369"/>
      <c r="U133" s="366"/>
      <c r="V133" s="407" t="s">
        <v>357</v>
      </c>
      <c r="W133" s="369"/>
      <c r="X133" s="369"/>
      <c r="Y133" s="366"/>
      <c r="Z133" s="407" t="s">
        <v>357</v>
      </c>
      <c r="AA133" s="369"/>
      <c r="AB133" s="369"/>
      <c r="AC133" s="369"/>
      <c r="AD133" s="369"/>
      <c r="AE133" s="369"/>
      <c r="AF133" s="366"/>
      <c r="AG133" s="407" t="s">
        <v>442</v>
      </c>
      <c r="AH133" s="369"/>
      <c r="AI133" s="369"/>
      <c r="AJ133" s="366"/>
      <c r="AL133" s="407" t="s">
        <v>357</v>
      </c>
      <c r="AM133" s="369"/>
      <c r="AN133" s="369"/>
      <c r="AO133" s="366"/>
    </row>
    <row r="134" spans="1:41">
      <c r="A134" s="373" t="s">
        <v>131</v>
      </c>
      <c r="B134" s="369"/>
      <c r="C134" s="366"/>
      <c r="D134" s="372" t="s">
        <v>176</v>
      </c>
      <c r="E134" s="372" t="s">
        <v>176</v>
      </c>
      <c r="F134" s="372" t="s">
        <v>176</v>
      </c>
      <c r="G134" s="372"/>
      <c r="H134" s="372"/>
      <c r="I134" s="372"/>
      <c r="J134" s="371" t="s">
        <v>175</v>
      </c>
      <c r="K134" s="369"/>
      <c r="L134" s="369"/>
      <c r="M134" s="369"/>
      <c r="N134" s="369"/>
      <c r="O134" s="369"/>
      <c r="P134" s="369"/>
      <c r="Q134" s="369"/>
      <c r="R134" s="369"/>
      <c r="S134" s="369"/>
      <c r="T134" s="369"/>
      <c r="U134" s="366"/>
      <c r="V134" s="407" t="s">
        <v>357</v>
      </c>
      <c r="W134" s="369"/>
      <c r="X134" s="369"/>
      <c r="Y134" s="366"/>
      <c r="Z134" s="407" t="s">
        <v>357</v>
      </c>
      <c r="AA134" s="369"/>
      <c r="AB134" s="369"/>
      <c r="AC134" s="369"/>
      <c r="AD134" s="369"/>
      <c r="AE134" s="369"/>
      <c r="AF134" s="366"/>
      <c r="AG134" s="407" t="s">
        <v>442</v>
      </c>
      <c r="AH134" s="369"/>
      <c r="AI134" s="369"/>
      <c r="AJ134" s="366"/>
      <c r="AL134" s="407" t="s">
        <v>357</v>
      </c>
      <c r="AM134" s="369"/>
      <c r="AN134" s="369"/>
      <c r="AO134" s="366"/>
    </row>
    <row r="135" spans="1:41">
      <c r="A135" s="373" t="s">
        <v>131</v>
      </c>
      <c r="B135" s="369"/>
      <c r="C135" s="366"/>
      <c r="D135" s="372" t="s">
        <v>176</v>
      </c>
      <c r="E135" s="372" t="s">
        <v>176</v>
      </c>
      <c r="F135" s="372" t="s">
        <v>176</v>
      </c>
      <c r="G135" s="372" t="s">
        <v>176</v>
      </c>
      <c r="H135" s="372" t="s">
        <v>176</v>
      </c>
      <c r="I135" s="372"/>
      <c r="J135" s="371" t="s">
        <v>175</v>
      </c>
      <c r="K135" s="369"/>
      <c r="L135" s="369"/>
      <c r="M135" s="369"/>
      <c r="N135" s="369"/>
      <c r="O135" s="369"/>
      <c r="P135" s="369"/>
      <c r="Q135" s="369"/>
      <c r="R135" s="369"/>
      <c r="S135" s="369"/>
      <c r="T135" s="369"/>
      <c r="U135" s="366"/>
      <c r="V135" s="407" t="s">
        <v>357</v>
      </c>
      <c r="W135" s="369"/>
      <c r="X135" s="369"/>
      <c r="Y135" s="366"/>
      <c r="Z135" s="407" t="s">
        <v>357</v>
      </c>
      <c r="AA135" s="369"/>
      <c r="AB135" s="369"/>
      <c r="AC135" s="369"/>
      <c r="AD135" s="369"/>
      <c r="AE135" s="369"/>
      <c r="AF135" s="366"/>
      <c r="AG135" s="407" t="s">
        <v>442</v>
      </c>
      <c r="AH135" s="369"/>
      <c r="AI135" s="369"/>
      <c r="AJ135" s="366"/>
      <c r="AL135" s="407" t="s">
        <v>357</v>
      </c>
      <c r="AM135" s="369"/>
      <c r="AN135" s="369"/>
      <c r="AO135" s="366"/>
    </row>
    <row r="136" spans="1:41">
      <c r="A136" s="373" t="s">
        <v>131</v>
      </c>
      <c r="B136" s="369"/>
      <c r="C136" s="366"/>
      <c r="D136" s="372" t="s">
        <v>176</v>
      </c>
      <c r="E136" s="372" t="s">
        <v>176</v>
      </c>
      <c r="F136" s="372" t="s">
        <v>159</v>
      </c>
      <c r="G136" s="372"/>
      <c r="H136" s="372"/>
      <c r="I136" s="372"/>
      <c r="J136" s="371" t="s">
        <v>465</v>
      </c>
      <c r="K136" s="369"/>
      <c r="L136" s="369"/>
      <c r="M136" s="369"/>
      <c r="N136" s="369"/>
      <c r="O136" s="369"/>
      <c r="P136" s="369"/>
      <c r="Q136" s="369"/>
      <c r="R136" s="369"/>
      <c r="S136" s="369"/>
      <c r="T136" s="369"/>
      <c r="U136" s="366"/>
      <c r="V136" s="407" t="s">
        <v>357</v>
      </c>
      <c r="W136" s="369"/>
      <c r="X136" s="369"/>
      <c r="Y136" s="366"/>
      <c r="Z136" s="407" t="s">
        <v>357</v>
      </c>
      <c r="AA136" s="369"/>
      <c r="AB136" s="369"/>
      <c r="AC136" s="369"/>
      <c r="AD136" s="369"/>
      <c r="AE136" s="369"/>
      <c r="AF136" s="366"/>
      <c r="AG136" s="407" t="s">
        <v>442</v>
      </c>
      <c r="AH136" s="369"/>
      <c r="AI136" s="369"/>
      <c r="AJ136" s="366"/>
      <c r="AL136" s="407" t="s">
        <v>357</v>
      </c>
      <c r="AM136" s="369"/>
      <c r="AN136" s="369"/>
      <c r="AO136" s="366"/>
    </row>
    <row r="137" spans="1:41">
      <c r="A137" s="373" t="s">
        <v>131</v>
      </c>
      <c r="B137" s="369"/>
      <c r="C137" s="366"/>
      <c r="D137" s="372" t="s">
        <v>176</v>
      </c>
      <c r="E137" s="372" t="s">
        <v>176</v>
      </c>
      <c r="F137" s="372" t="s">
        <v>159</v>
      </c>
      <c r="G137" s="372" t="s">
        <v>176</v>
      </c>
      <c r="H137" s="372" t="s">
        <v>176</v>
      </c>
      <c r="I137" s="372"/>
      <c r="J137" s="371" t="s">
        <v>464</v>
      </c>
      <c r="K137" s="369"/>
      <c r="L137" s="369"/>
      <c r="M137" s="369"/>
      <c r="N137" s="369"/>
      <c r="O137" s="369"/>
      <c r="P137" s="369"/>
      <c r="Q137" s="369"/>
      <c r="R137" s="369"/>
      <c r="S137" s="369"/>
      <c r="T137" s="369"/>
      <c r="U137" s="366"/>
      <c r="V137" s="407" t="s">
        <v>357</v>
      </c>
      <c r="W137" s="369"/>
      <c r="X137" s="369"/>
      <c r="Y137" s="366"/>
      <c r="Z137" s="407" t="s">
        <v>357</v>
      </c>
      <c r="AA137" s="369"/>
      <c r="AB137" s="369"/>
      <c r="AC137" s="369"/>
      <c r="AD137" s="369"/>
      <c r="AE137" s="369"/>
      <c r="AF137" s="366"/>
      <c r="AG137" s="407" t="s">
        <v>442</v>
      </c>
      <c r="AH137" s="369"/>
      <c r="AI137" s="369"/>
      <c r="AJ137" s="366"/>
      <c r="AL137" s="407" t="s">
        <v>357</v>
      </c>
      <c r="AM137" s="369"/>
      <c r="AN137" s="369"/>
      <c r="AO137" s="366"/>
    </row>
    <row r="138" spans="1:41">
      <c r="A138" s="373" t="s">
        <v>131</v>
      </c>
      <c r="B138" s="369"/>
      <c r="C138" s="366"/>
      <c r="D138" s="372" t="s">
        <v>176</v>
      </c>
      <c r="E138" s="372" t="s">
        <v>176</v>
      </c>
      <c r="F138" s="372" t="s">
        <v>159</v>
      </c>
      <c r="G138" s="372" t="s">
        <v>176</v>
      </c>
      <c r="H138" s="372" t="s">
        <v>159</v>
      </c>
      <c r="I138" s="372"/>
      <c r="J138" s="371" t="s">
        <v>463</v>
      </c>
      <c r="K138" s="369"/>
      <c r="L138" s="369"/>
      <c r="M138" s="369"/>
      <c r="N138" s="369"/>
      <c r="O138" s="369"/>
      <c r="P138" s="369"/>
      <c r="Q138" s="369"/>
      <c r="R138" s="369"/>
      <c r="S138" s="369"/>
      <c r="T138" s="369"/>
      <c r="U138" s="366"/>
      <c r="V138" s="407" t="s">
        <v>357</v>
      </c>
      <c r="W138" s="369"/>
      <c r="X138" s="369"/>
      <c r="Y138" s="366"/>
      <c r="Z138" s="407" t="s">
        <v>357</v>
      </c>
      <c r="AA138" s="369"/>
      <c r="AB138" s="369"/>
      <c r="AC138" s="369"/>
      <c r="AD138" s="369"/>
      <c r="AE138" s="369"/>
      <c r="AF138" s="366"/>
      <c r="AG138" s="407" t="s">
        <v>442</v>
      </c>
      <c r="AH138" s="369"/>
      <c r="AI138" s="369"/>
      <c r="AJ138" s="366"/>
      <c r="AL138" s="407" t="s">
        <v>357</v>
      </c>
      <c r="AM138" s="369"/>
      <c r="AN138" s="369"/>
      <c r="AO138" s="366"/>
    </row>
    <row r="139" spans="1:41">
      <c r="A139" s="373" t="s">
        <v>131</v>
      </c>
      <c r="B139" s="369"/>
      <c r="C139" s="366"/>
      <c r="D139" s="372" t="s">
        <v>176</v>
      </c>
      <c r="E139" s="372" t="s">
        <v>176</v>
      </c>
      <c r="F139" s="372" t="s">
        <v>159</v>
      </c>
      <c r="G139" s="372" t="s">
        <v>176</v>
      </c>
      <c r="H139" s="372" t="s">
        <v>131</v>
      </c>
      <c r="I139" s="372"/>
      <c r="J139" s="371" t="s">
        <v>462</v>
      </c>
      <c r="K139" s="369"/>
      <c r="L139" s="369"/>
      <c r="M139" s="369"/>
      <c r="N139" s="369"/>
      <c r="O139" s="369"/>
      <c r="P139" s="369"/>
      <c r="Q139" s="369"/>
      <c r="R139" s="369"/>
      <c r="S139" s="369"/>
      <c r="T139" s="369"/>
      <c r="U139" s="366"/>
      <c r="V139" s="407" t="s">
        <v>357</v>
      </c>
      <c r="W139" s="369"/>
      <c r="X139" s="369"/>
      <c r="Y139" s="366"/>
      <c r="Z139" s="407" t="s">
        <v>357</v>
      </c>
      <c r="AA139" s="369"/>
      <c r="AB139" s="369"/>
      <c r="AC139" s="369"/>
      <c r="AD139" s="369"/>
      <c r="AE139" s="369"/>
      <c r="AF139" s="366"/>
      <c r="AG139" s="407" t="s">
        <v>442</v>
      </c>
      <c r="AH139" s="369"/>
      <c r="AI139" s="369"/>
      <c r="AJ139" s="366"/>
      <c r="AL139" s="407" t="s">
        <v>357</v>
      </c>
      <c r="AM139" s="369"/>
      <c r="AN139" s="369"/>
      <c r="AO139" s="366"/>
    </row>
    <row r="140" spans="1:41">
      <c r="A140" s="373" t="s">
        <v>131</v>
      </c>
      <c r="B140" s="369"/>
      <c r="C140" s="366"/>
      <c r="D140" s="372" t="s">
        <v>176</v>
      </c>
      <c r="E140" s="372" t="s">
        <v>176</v>
      </c>
      <c r="F140" s="372" t="s">
        <v>131</v>
      </c>
      <c r="G140" s="372"/>
      <c r="H140" s="372"/>
      <c r="I140" s="372"/>
      <c r="J140" s="371" t="s">
        <v>171</v>
      </c>
      <c r="K140" s="369"/>
      <c r="L140" s="369"/>
      <c r="M140" s="369"/>
      <c r="N140" s="369"/>
      <c r="O140" s="369"/>
      <c r="P140" s="369"/>
      <c r="Q140" s="369"/>
      <c r="R140" s="369"/>
      <c r="S140" s="369"/>
      <c r="T140" s="369"/>
      <c r="U140" s="366"/>
      <c r="V140" s="407" t="s">
        <v>357</v>
      </c>
      <c r="W140" s="369"/>
      <c r="X140" s="369"/>
      <c r="Y140" s="366"/>
      <c r="Z140" s="407" t="s">
        <v>357</v>
      </c>
      <c r="AA140" s="369"/>
      <c r="AB140" s="369"/>
      <c r="AC140" s="369"/>
      <c r="AD140" s="369"/>
      <c r="AE140" s="369"/>
      <c r="AF140" s="366"/>
      <c r="AG140" s="407" t="s">
        <v>442</v>
      </c>
      <c r="AH140" s="369"/>
      <c r="AI140" s="369"/>
      <c r="AJ140" s="366"/>
      <c r="AL140" s="407" t="s">
        <v>357</v>
      </c>
      <c r="AM140" s="369"/>
      <c r="AN140" s="369"/>
      <c r="AO140" s="366"/>
    </row>
    <row r="141" spans="1:41">
      <c r="A141" s="373" t="s">
        <v>131</v>
      </c>
      <c r="B141" s="369"/>
      <c r="C141" s="366"/>
      <c r="D141" s="372" t="s">
        <v>176</v>
      </c>
      <c r="E141" s="372" t="s">
        <v>176</v>
      </c>
      <c r="F141" s="372" t="s">
        <v>131</v>
      </c>
      <c r="G141" s="372" t="s">
        <v>176</v>
      </c>
      <c r="H141" s="372" t="s">
        <v>176</v>
      </c>
      <c r="I141" s="372"/>
      <c r="J141" s="371" t="s">
        <v>170</v>
      </c>
      <c r="K141" s="369"/>
      <c r="L141" s="369"/>
      <c r="M141" s="369"/>
      <c r="N141" s="369"/>
      <c r="O141" s="369"/>
      <c r="P141" s="369"/>
      <c r="Q141" s="369"/>
      <c r="R141" s="369"/>
      <c r="S141" s="369"/>
      <c r="T141" s="369"/>
      <c r="U141" s="366"/>
      <c r="V141" s="407" t="s">
        <v>357</v>
      </c>
      <c r="W141" s="369"/>
      <c r="X141" s="369"/>
      <c r="Y141" s="366"/>
      <c r="Z141" s="407" t="s">
        <v>357</v>
      </c>
      <c r="AA141" s="369"/>
      <c r="AB141" s="369"/>
      <c r="AC141" s="369"/>
      <c r="AD141" s="369"/>
      <c r="AE141" s="369"/>
      <c r="AF141" s="366"/>
      <c r="AG141" s="407" t="s">
        <v>442</v>
      </c>
      <c r="AH141" s="369"/>
      <c r="AI141" s="369"/>
      <c r="AJ141" s="366"/>
      <c r="AL141" s="407" t="s">
        <v>357</v>
      </c>
      <c r="AM141" s="369"/>
      <c r="AN141" s="369"/>
      <c r="AO141" s="366"/>
    </row>
    <row r="142" spans="1:41">
      <c r="A142" s="373" t="s">
        <v>131</v>
      </c>
      <c r="B142" s="369"/>
      <c r="C142" s="366"/>
      <c r="D142" s="372" t="s">
        <v>176</v>
      </c>
      <c r="E142" s="372" t="s">
        <v>176</v>
      </c>
      <c r="F142" s="372" t="s">
        <v>131</v>
      </c>
      <c r="G142" s="372" t="s">
        <v>176</v>
      </c>
      <c r="H142" s="372" t="s">
        <v>159</v>
      </c>
      <c r="I142" s="372"/>
      <c r="J142" s="371" t="s">
        <v>419</v>
      </c>
      <c r="K142" s="369"/>
      <c r="L142" s="369"/>
      <c r="M142" s="369"/>
      <c r="N142" s="369"/>
      <c r="O142" s="369"/>
      <c r="P142" s="369"/>
      <c r="Q142" s="369"/>
      <c r="R142" s="369"/>
      <c r="S142" s="369"/>
      <c r="T142" s="369"/>
      <c r="U142" s="366"/>
      <c r="V142" s="407" t="s">
        <v>357</v>
      </c>
      <c r="W142" s="369"/>
      <c r="X142" s="369"/>
      <c r="Y142" s="366"/>
      <c r="Z142" s="407" t="s">
        <v>357</v>
      </c>
      <c r="AA142" s="369"/>
      <c r="AB142" s="369"/>
      <c r="AC142" s="369"/>
      <c r="AD142" s="369"/>
      <c r="AE142" s="369"/>
      <c r="AF142" s="366"/>
      <c r="AG142" s="407" t="s">
        <v>442</v>
      </c>
      <c r="AH142" s="369"/>
      <c r="AI142" s="369"/>
      <c r="AJ142" s="366"/>
      <c r="AL142" s="407" t="s">
        <v>357</v>
      </c>
      <c r="AM142" s="369"/>
      <c r="AN142" s="369"/>
      <c r="AO142" s="366"/>
    </row>
    <row r="143" spans="1:41">
      <c r="A143" s="373" t="s">
        <v>131</v>
      </c>
      <c r="B143" s="369"/>
      <c r="C143" s="366"/>
      <c r="D143" s="372" t="s">
        <v>176</v>
      </c>
      <c r="E143" s="372" t="s">
        <v>176</v>
      </c>
      <c r="F143" s="372" t="s">
        <v>128</v>
      </c>
      <c r="G143" s="372"/>
      <c r="H143" s="372"/>
      <c r="I143" s="372"/>
      <c r="J143" s="371" t="s">
        <v>461</v>
      </c>
      <c r="K143" s="369"/>
      <c r="L143" s="369"/>
      <c r="M143" s="369"/>
      <c r="N143" s="369"/>
      <c r="O143" s="369"/>
      <c r="P143" s="369"/>
      <c r="Q143" s="369"/>
      <c r="R143" s="369"/>
      <c r="S143" s="369"/>
      <c r="T143" s="369"/>
      <c r="U143" s="366"/>
      <c r="V143" s="407" t="s">
        <v>357</v>
      </c>
      <c r="W143" s="369"/>
      <c r="X143" s="369"/>
      <c r="Y143" s="366"/>
      <c r="Z143" s="407" t="s">
        <v>357</v>
      </c>
      <c r="AA143" s="369"/>
      <c r="AB143" s="369"/>
      <c r="AC143" s="369"/>
      <c r="AD143" s="369"/>
      <c r="AE143" s="369"/>
      <c r="AF143" s="366"/>
      <c r="AG143" s="407" t="s">
        <v>442</v>
      </c>
      <c r="AH143" s="369"/>
      <c r="AI143" s="369"/>
      <c r="AJ143" s="366"/>
      <c r="AL143" s="407" t="s">
        <v>357</v>
      </c>
      <c r="AM143" s="369"/>
      <c r="AN143" s="369"/>
      <c r="AO143" s="366"/>
    </row>
    <row r="144" spans="1:41">
      <c r="A144" s="373" t="s">
        <v>131</v>
      </c>
      <c r="B144" s="369"/>
      <c r="C144" s="366"/>
      <c r="D144" s="372" t="s">
        <v>176</v>
      </c>
      <c r="E144" s="372" t="s">
        <v>176</v>
      </c>
      <c r="F144" s="372" t="s">
        <v>121</v>
      </c>
      <c r="G144" s="372"/>
      <c r="H144" s="372"/>
      <c r="I144" s="372"/>
      <c r="J144" s="371" t="s">
        <v>460</v>
      </c>
      <c r="K144" s="369"/>
      <c r="L144" s="369"/>
      <c r="M144" s="369"/>
      <c r="N144" s="369"/>
      <c r="O144" s="369"/>
      <c r="P144" s="369"/>
      <c r="Q144" s="369"/>
      <c r="R144" s="369"/>
      <c r="S144" s="369"/>
      <c r="T144" s="369"/>
      <c r="U144" s="366"/>
      <c r="V144" s="407" t="s">
        <v>357</v>
      </c>
      <c r="W144" s="369"/>
      <c r="X144" s="369"/>
      <c r="Y144" s="366"/>
      <c r="Z144" s="407" t="s">
        <v>357</v>
      </c>
      <c r="AA144" s="369"/>
      <c r="AB144" s="369"/>
      <c r="AC144" s="369"/>
      <c r="AD144" s="369"/>
      <c r="AE144" s="369"/>
      <c r="AF144" s="366"/>
      <c r="AG144" s="407" t="s">
        <v>442</v>
      </c>
      <c r="AH144" s="369"/>
      <c r="AI144" s="369"/>
      <c r="AJ144" s="366"/>
      <c r="AL144" s="407" t="s">
        <v>357</v>
      </c>
      <c r="AM144" s="369"/>
      <c r="AN144" s="369"/>
      <c r="AO144" s="366"/>
    </row>
    <row r="145" spans="1:41">
      <c r="A145" s="373" t="s">
        <v>131</v>
      </c>
      <c r="B145" s="369"/>
      <c r="C145" s="366"/>
      <c r="D145" s="372" t="s">
        <v>176</v>
      </c>
      <c r="E145" s="372" t="s">
        <v>159</v>
      </c>
      <c r="F145" s="372"/>
      <c r="G145" s="372"/>
      <c r="H145" s="372"/>
      <c r="I145" s="372"/>
      <c r="J145" s="371" t="s">
        <v>459</v>
      </c>
      <c r="K145" s="369"/>
      <c r="L145" s="369"/>
      <c r="M145" s="369"/>
      <c r="N145" s="369"/>
      <c r="O145" s="369"/>
      <c r="P145" s="369"/>
      <c r="Q145" s="369"/>
      <c r="R145" s="369"/>
      <c r="S145" s="369"/>
      <c r="T145" s="369"/>
      <c r="U145" s="366"/>
      <c r="V145" s="407" t="s">
        <v>357</v>
      </c>
      <c r="W145" s="369"/>
      <c r="X145" s="369"/>
      <c r="Y145" s="366"/>
      <c r="Z145" s="407" t="s">
        <v>357</v>
      </c>
      <c r="AA145" s="369"/>
      <c r="AB145" s="369"/>
      <c r="AC145" s="369"/>
      <c r="AD145" s="369"/>
      <c r="AE145" s="369"/>
      <c r="AF145" s="366"/>
      <c r="AG145" s="407" t="s">
        <v>442</v>
      </c>
      <c r="AH145" s="369"/>
      <c r="AI145" s="369"/>
      <c r="AJ145" s="366"/>
      <c r="AL145" s="407" t="s">
        <v>357</v>
      </c>
      <c r="AM145" s="369"/>
      <c r="AN145" s="369"/>
      <c r="AO145" s="366"/>
    </row>
    <row r="146" spans="1:41">
      <c r="A146" s="373" t="s">
        <v>131</v>
      </c>
      <c r="B146" s="369"/>
      <c r="C146" s="366"/>
      <c r="D146" s="372" t="s">
        <v>176</v>
      </c>
      <c r="E146" s="372" t="s">
        <v>159</v>
      </c>
      <c r="F146" s="372" t="s">
        <v>176</v>
      </c>
      <c r="G146" s="372" t="s">
        <v>176</v>
      </c>
      <c r="H146" s="372" t="s">
        <v>176</v>
      </c>
      <c r="I146" s="372"/>
      <c r="J146" s="371" t="s">
        <v>458</v>
      </c>
      <c r="K146" s="369"/>
      <c r="L146" s="369"/>
      <c r="M146" s="369"/>
      <c r="N146" s="369"/>
      <c r="O146" s="369"/>
      <c r="P146" s="369"/>
      <c r="Q146" s="369"/>
      <c r="R146" s="369"/>
      <c r="S146" s="369"/>
      <c r="T146" s="369"/>
      <c r="U146" s="366"/>
      <c r="V146" s="407" t="s">
        <v>357</v>
      </c>
      <c r="W146" s="369"/>
      <c r="X146" s="369"/>
      <c r="Y146" s="366"/>
      <c r="Z146" s="407" t="s">
        <v>357</v>
      </c>
      <c r="AA146" s="369"/>
      <c r="AB146" s="369"/>
      <c r="AC146" s="369"/>
      <c r="AD146" s="369"/>
      <c r="AE146" s="369"/>
      <c r="AF146" s="366"/>
      <c r="AG146" s="407" t="s">
        <v>442</v>
      </c>
      <c r="AH146" s="369"/>
      <c r="AI146" s="369"/>
      <c r="AJ146" s="366"/>
      <c r="AL146" s="407" t="s">
        <v>357</v>
      </c>
      <c r="AM146" s="369"/>
      <c r="AN146" s="369"/>
      <c r="AO146" s="366"/>
    </row>
    <row r="147" spans="1:41">
      <c r="A147" s="373" t="s">
        <v>131</v>
      </c>
      <c r="B147" s="369"/>
      <c r="C147" s="366"/>
      <c r="D147" s="372" t="s">
        <v>176</v>
      </c>
      <c r="E147" s="372" t="s">
        <v>159</v>
      </c>
      <c r="F147" s="372" t="s">
        <v>176</v>
      </c>
      <c r="G147" s="372" t="s">
        <v>176</v>
      </c>
      <c r="H147" s="372" t="s">
        <v>159</v>
      </c>
      <c r="I147" s="372"/>
      <c r="J147" s="371" t="s">
        <v>457</v>
      </c>
      <c r="K147" s="369"/>
      <c r="L147" s="369"/>
      <c r="M147" s="369"/>
      <c r="N147" s="369"/>
      <c r="O147" s="369"/>
      <c r="P147" s="369"/>
      <c r="Q147" s="369"/>
      <c r="R147" s="369"/>
      <c r="S147" s="369"/>
      <c r="T147" s="369"/>
      <c r="U147" s="366"/>
      <c r="V147" s="407" t="s">
        <v>357</v>
      </c>
      <c r="W147" s="369"/>
      <c r="X147" s="369"/>
      <c r="Y147" s="366"/>
      <c r="Z147" s="407" t="s">
        <v>357</v>
      </c>
      <c r="AA147" s="369"/>
      <c r="AB147" s="369"/>
      <c r="AC147" s="369"/>
      <c r="AD147" s="369"/>
      <c r="AE147" s="369"/>
      <c r="AF147" s="366"/>
      <c r="AG147" s="407" t="s">
        <v>442</v>
      </c>
      <c r="AH147" s="369"/>
      <c r="AI147" s="369"/>
      <c r="AJ147" s="366"/>
      <c r="AL147" s="407" t="s">
        <v>357</v>
      </c>
      <c r="AM147" s="369"/>
      <c r="AN147" s="369"/>
      <c r="AO147" s="366"/>
    </row>
    <row r="148" spans="1:41">
      <c r="A148" s="373" t="s">
        <v>131</v>
      </c>
      <c r="B148" s="369"/>
      <c r="C148" s="366"/>
      <c r="D148" s="372" t="s">
        <v>176</v>
      </c>
      <c r="E148" s="372" t="s">
        <v>159</v>
      </c>
      <c r="F148" s="372" t="s">
        <v>176</v>
      </c>
      <c r="G148" s="372" t="s">
        <v>176</v>
      </c>
      <c r="H148" s="372" t="s">
        <v>131</v>
      </c>
      <c r="I148" s="372"/>
      <c r="J148" s="371" t="s">
        <v>456</v>
      </c>
      <c r="K148" s="369"/>
      <c r="L148" s="369"/>
      <c r="M148" s="369"/>
      <c r="N148" s="369"/>
      <c r="O148" s="369"/>
      <c r="P148" s="369"/>
      <c r="Q148" s="369"/>
      <c r="R148" s="369"/>
      <c r="S148" s="369"/>
      <c r="T148" s="369"/>
      <c r="U148" s="366"/>
      <c r="V148" s="407" t="s">
        <v>357</v>
      </c>
      <c r="W148" s="369"/>
      <c r="X148" s="369"/>
      <c r="Y148" s="366"/>
      <c r="Z148" s="407" t="s">
        <v>357</v>
      </c>
      <c r="AA148" s="369"/>
      <c r="AB148" s="369"/>
      <c r="AC148" s="369"/>
      <c r="AD148" s="369"/>
      <c r="AE148" s="369"/>
      <c r="AF148" s="366"/>
      <c r="AG148" s="407" t="s">
        <v>442</v>
      </c>
      <c r="AH148" s="369"/>
      <c r="AI148" s="369"/>
      <c r="AJ148" s="366"/>
      <c r="AL148" s="407" t="s">
        <v>357</v>
      </c>
      <c r="AM148" s="369"/>
      <c r="AN148" s="369"/>
      <c r="AO148" s="366"/>
    </row>
    <row r="149" spans="1:41">
      <c r="A149" s="373" t="s">
        <v>131</v>
      </c>
      <c r="B149" s="369"/>
      <c r="C149" s="366"/>
      <c r="D149" s="372" t="s">
        <v>176</v>
      </c>
      <c r="E149" s="372" t="s">
        <v>159</v>
      </c>
      <c r="F149" s="372" t="s">
        <v>176</v>
      </c>
      <c r="G149" s="372" t="s">
        <v>176</v>
      </c>
      <c r="H149" s="372" t="s">
        <v>128</v>
      </c>
      <c r="I149" s="372"/>
      <c r="J149" s="371" t="s">
        <v>455</v>
      </c>
      <c r="K149" s="369"/>
      <c r="L149" s="369"/>
      <c r="M149" s="369"/>
      <c r="N149" s="369"/>
      <c r="O149" s="369"/>
      <c r="P149" s="369"/>
      <c r="Q149" s="369"/>
      <c r="R149" s="369"/>
      <c r="S149" s="369"/>
      <c r="T149" s="369"/>
      <c r="U149" s="366"/>
      <c r="V149" s="407" t="s">
        <v>357</v>
      </c>
      <c r="W149" s="369"/>
      <c r="X149" s="369"/>
      <c r="Y149" s="366"/>
      <c r="Z149" s="407" t="s">
        <v>357</v>
      </c>
      <c r="AA149" s="369"/>
      <c r="AB149" s="369"/>
      <c r="AC149" s="369"/>
      <c r="AD149" s="369"/>
      <c r="AE149" s="369"/>
      <c r="AF149" s="366"/>
      <c r="AG149" s="407" t="s">
        <v>442</v>
      </c>
      <c r="AH149" s="369"/>
      <c r="AI149" s="369"/>
      <c r="AJ149" s="366"/>
      <c r="AL149" s="407" t="s">
        <v>357</v>
      </c>
      <c r="AM149" s="369"/>
      <c r="AN149" s="369"/>
      <c r="AO149" s="366"/>
    </row>
    <row r="150" spans="1:41">
      <c r="A150" s="373" t="s">
        <v>131</v>
      </c>
      <c r="B150" s="369"/>
      <c r="C150" s="366"/>
      <c r="D150" s="372" t="s">
        <v>176</v>
      </c>
      <c r="E150" s="372" t="s">
        <v>159</v>
      </c>
      <c r="F150" s="372" t="s">
        <v>176</v>
      </c>
      <c r="G150" s="372" t="s">
        <v>176</v>
      </c>
      <c r="H150" s="372" t="s">
        <v>121</v>
      </c>
      <c r="I150" s="372"/>
      <c r="J150" s="371" t="s">
        <v>180</v>
      </c>
      <c r="K150" s="369"/>
      <c r="L150" s="369"/>
      <c r="M150" s="369"/>
      <c r="N150" s="369"/>
      <c r="O150" s="369"/>
      <c r="P150" s="369"/>
      <c r="Q150" s="369"/>
      <c r="R150" s="369"/>
      <c r="S150" s="369"/>
      <c r="T150" s="369"/>
      <c r="U150" s="366"/>
      <c r="V150" s="407" t="s">
        <v>357</v>
      </c>
      <c r="W150" s="369"/>
      <c r="X150" s="369"/>
      <c r="Y150" s="366"/>
      <c r="Z150" s="407" t="s">
        <v>357</v>
      </c>
      <c r="AA150" s="369"/>
      <c r="AB150" s="369"/>
      <c r="AC150" s="369"/>
      <c r="AD150" s="369"/>
      <c r="AE150" s="369"/>
      <c r="AF150" s="366"/>
      <c r="AG150" s="407" t="s">
        <v>442</v>
      </c>
      <c r="AH150" s="369"/>
      <c r="AI150" s="369"/>
      <c r="AJ150" s="366"/>
      <c r="AL150" s="407" t="s">
        <v>357</v>
      </c>
      <c r="AM150" s="369"/>
      <c r="AN150" s="369"/>
      <c r="AO150" s="366"/>
    </row>
    <row r="151" spans="1:41">
      <c r="A151" s="373" t="s">
        <v>131</v>
      </c>
      <c r="B151" s="369"/>
      <c r="C151" s="366"/>
      <c r="D151" s="372" t="s">
        <v>176</v>
      </c>
      <c r="E151" s="372" t="s">
        <v>131</v>
      </c>
      <c r="F151" s="372"/>
      <c r="G151" s="372"/>
      <c r="H151" s="372"/>
      <c r="I151" s="372"/>
      <c r="J151" s="371" t="s">
        <v>454</v>
      </c>
      <c r="K151" s="369"/>
      <c r="L151" s="369"/>
      <c r="M151" s="369"/>
      <c r="N151" s="369"/>
      <c r="O151" s="369"/>
      <c r="P151" s="369"/>
      <c r="Q151" s="369"/>
      <c r="R151" s="369"/>
      <c r="S151" s="369"/>
      <c r="T151" s="369"/>
      <c r="U151" s="366"/>
      <c r="V151" s="407" t="s">
        <v>357</v>
      </c>
      <c r="W151" s="369"/>
      <c r="X151" s="369"/>
      <c r="Y151" s="366"/>
      <c r="Z151" s="407" t="s">
        <v>357</v>
      </c>
      <c r="AA151" s="369"/>
      <c r="AB151" s="369"/>
      <c r="AC151" s="369"/>
      <c r="AD151" s="369"/>
      <c r="AE151" s="369"/>
      <c r="AF151" s="366"/>
      <c r="AG151" s="407" t="s">
        <v>442</v>
      </c>
      <c r="AH151" s="369"/>
      <c r="AI151" s="369"/>
      <c r="AJ151" s="366"/>
      <c r="AL151" s="407" t="s">
        <v>357</v>
      </c>
      <c r="AM151" s="369"/>
      <c r="AN151" s="369"/>
      <c r="AO151" s="366"/>
    </row>
    <row r="152" spans="1:41">
      <c r="A152" s="373" t="s">
        <v>131</v>
      </c>
      <c r="B152" s="369"/>
      <c r="C152" s="366"/>
      <c r="D152" s="372" t="s">
        <v>176</v>
      </c>
      <c r="E152" s="372" t="s">
        <v>131</v>
      </c>
      <c r="F152" s="372" t="s">
        <v>176</v>
      </c>
      <c r="G152" s="372"/>
      <c r="H152" s="372"/>
      <c r="I152" s="372"/>
      <c r="J152" s="371" t="s">
        <v>453</v>
      </c>
      <c r="K152" s="369"/>
      <c r="L152" s="369"/>
      <c r="M152" s="369"/>
      <c r="N152" s="369"/>
      <c r="O152" s="369"/>
      <c r="P152" s="369"/>
      <c r="Q152" s="369"/>
      <c r="R152" s="369"/>
      <c r="S152" s="369"/>
      <c r="T152" s="369"/>
      <c r="U152" s="366"/>
      <c r="V152" s="407" t="s">
        <v>357</v>
      </c>
      <c r="W152" s="369"/>
      <c r="X152" s="369"/>
      <c r="Y152" s="366"/>
      <c r="Z152" s="407" t="s">
        <v>357</v>
      </c>
      <c r="AA152" s="369"/>
      <c r="AB152" s="369"/>
      <c r="AC152" s="369"/>
      <c r="AD152" s="369"/>
      <c r="AE152" s="369"/>
      <c r="AF152" s="366"/>
      <c r="AG152" s="407" t="s">
        <v>357</v>
      </c>
      <c r="AH152" s="369"/>
      <c r="AI152" s="369"/>
      <c r="AJ152" s="366"/>
      <c r="AL152" s="407" t="s">
        <v>357</v>
      </c>
      <c r="AM152" s="369"/>
      <c r="AN152" s="369"/>
      <c r="AO152" s="366"/>
    </row>
    <row r="153" spans="1:41">
      <c r="A153" s="373" t="s">
        <v>131</v>
      </c>
      <c r="B153" s="369"/>
      <c r="C153" s="366"/>
      <c r="D153" s="372" t="s">
        <v>176</v>
      </c>
      <c r="E153" s="372" t="s">
        <v>131</v>
      </c>
      <c r="F153" s="372" t="s">
        <v>176</v>
      </c>
      <c r="G153" s="372" t="s">
        <v>176</v>
      </c>
      <c r="H153" s="372" t="s">
        <v>176</v>
      </c>
      <c r="I153" s="372"/>
      <c r="J153" s="371" t="s">
        <v>453</v>
      </c>
      <c r="K153" s="369"/>
      <c r="L153" s="369"/>
      <c r="M153" s="369"/>
      <c r="N153" s="369"/>
      <c r="O153" s="369"/>
      <c r="P153" s="369"/>
      <c r="Q153" s="369"/>
      <c r="R153" s="369"/>
      <c r="S153" s="369"/>
      <c r="T153" s="369"/>
      <c r="U153" s="366"/>
      <c r="V153" s="407" t="s">
        <v>357</v>
      </c>
      <c r="W153" s="369"/>
      <c r="X153" s="369"/>
      <c r="Y153" s="366"/>
      <c r="Z153" s="407" t="s">
        <v>357</v>
      </c>
      <c r="AA153" s="369"/>
      <c r="AB153" s="369"/>
      <c r="AC153" s="369"/>
      <c r="AD153" s="369"/>
      <c r="AE153" s="369"/>
      <c r="AF153" s="366"/>
      <c r="AG153" s="407" t="s">
        <v>357</v>
      </c>
      <c r="AH153" s="369"/>
      <c r="AI153" s="369"/>
      <c r="AJ153" s="366"/>
      <c r="AL153" s="407" t="s">
        <v>357</v>
      </c>
      <c r="AM153" s="369"/>
      <c r="AN153" s="369"/>
      <c r="AO153" s="366"/>
    </row>
    <row r="154" spans="1:41">
      <c r="A154" s="373" t="s">
        <v>131</v>
      </c>
      <c r="B154" s="369"/>
      <c r="C154" s="366"/>
      <c r="D154" s="372" t="s">
        <v>176</v>
      </c>
      <c r="E154" s="372" t="s">
        <v>131</v>
      </c>
      <c r="F154" s="372" t="s">
        <v>159</v>
      </c>
      <c r="G154" s="372"/>
      <c r="H154" s="372"/>
      <c r="I154" s="372"/>
      <c r="J154" s="371" t="s">
        <v>452</v>
      </c>
      <c r="K154" s="369"/>
      <c r="L154" s="369"/>
      <c r="M154" s="369"/>
      <c r="N154" s="369"/>
      <c r="O154" s="369"/>
      <c r="P154" s="369"/>
      <c r="Q154" s="369"/>
      <c r="R154" s="369"/>
      <c r="S154" s="369"/>
      <c r="T154" s="369"/>
      <c r="U154" s="366"/>
      <c r="V154" s="407" t="s">
        <v>357</v>
      </c>
      <c r="W154" s="369"/>
      <c r="X154" s="369"/>
      <c r="Y154" s="366"/>
      <c r="Z154" s="407" t="s">
        <v>357</v>
      </c>
      <c r="AA154" s="369"/>
      <c r="AB154" s="369"/>
      <c r="AC154" s="369"/>
      <c r="AD154" s="369"/>
      <c r="AE154" s="369"/>
      <c r="AF154" s="366"/>
      <c r="AG154" s="407" t="s">
        <v>357</v>
      </c>
      <c r="AH154" s="369"/>
      <c r="AI154" s="369"/>
      <c r="AJ154" s="366"/>
      <c r="AL154" s="407" t="s">
        <v>357</v>
      </c>
      <c r="AM154" s="369"/>
      <c r="AN154" s="369"/>
      <c r="AO154" s="366"/>
    </row>
    <row r="155" spans="1:41">
      <c r="A155" s="373" t="s">
        <v>131</v>
      </c>
      <c r="B155" s="369"/>
      <c r="C155" s="366"/>
      <c r="D155" s="372" t="s">
        <v>176</v>
      </c>
      <c r="E155" s="372" t="s">
        <v>131</v>
      </c>
      <c r="F155" s="372" t="s">
        <v>159</v>
      </c>
      <c r="G155" s="372" t="s">
        <v>176</v>
      </c>
      <c r="H155" s="372" t="s">
        <v>176</v>
      </c>
      <c r="I155" s="372"/>
      <c r="J155" s="371" t="s">
        <v>451</v>
      </c>
      <c r="K155" s="369"/>
      <c r="L155" s="369"/>
      <c r="M155" s="369"/>
      <c r="N155" s="369"/>
      <c r="O155" s="369"/>
      <c r="P155" s="369"/>
      <c r="Q155" s="369"/>
      <c r="R155" s="369"/>
      <c r="S155" s="369"/>
      <c r="T155" s="369"/>
      <c r="U155" s="366"/>
      <c r="V155" s="407" t="s">
        <v>357</v>
      </c>
      <c r="W155" s="369"/>
      <c r="X155" s="369"/>
      <c r="Y155" s="366"/>
      <c r="Z155" s="407" t="s">
        <v>357</v>
      </c>
      <c r="AA155" s="369"/>
      <c r="AB155" s="369"/>
      <c r="AC155" s="369"/>
      <c r="AD155" s="369"/>
      <c r="AE155" s="369"/>
      <c r="AF155" s="366"/>
      <c r="AG155" s="407" t="s">
        <v>357</v>
      </c>
      <c r="AH155" s="369"/>
      <c r="AI155" s="369"/>
      <c r="AJ155" s="366"/>
      <c r="AL155" s="407" t="s">
        <v>357</v>
      </c>
      <c r="AM155" s="369"/>
      <c r="AN155" s="369"/>
      <c r="AO155" s="366"/>
    </row>
    <row r="156" spans="1:41">
      <c r="A156" s="373" t="s">
        <v>131</v>
      </c>
      <c r="B156" s="369"/>
      <c r="C156" s="366"/>
      <c r="D156" s="372" t="s">
        <v>176</v>
      </c>
      <c r="E156" s="372" t="s">
        <v>131</v>
      </c>
      <c r="F156" s="372" t="s">
        <v>159</v>
      </c>
      <c r="G156" s="372" t="s">
        <v>176</v>
      </c>
      <c r="H156" s="372" t="s">
        <v>159</v>
      </c>
      <c r="I156" s="372"/>
      <c r="J156" s="371" t="s">
        <v>450</v>
      </c>
      <c r="K156" s="369"/>
      <c r="L156" s="369"/>
      <c r="M156" s="369"/>
      <c r="N156" s="369"/>
      <c r="O156" s="369"/>
      <c r="P156" s="369"/>
      <c r="Q156" s="369"/>
      <c r="R156" s="369"/>
      <c r="S156" s="369"/>
      <c r="T156" s="369"/>
      <c r="U156" s="366"/>
      <c r="V156" s="407" t="s">
        <v>357</v>
      </c>
      <c r="W156" s="369"/>
      <c r="X156" s="369"/>
      <c r="Y156" s="366"/>
      <c r="Z156" s="407" t="s">
        <v>357</v>
      </c>
      <c r="AA156" s="369"/>
      <c r="AB156" s="369"/>
      <c r="AC156" s="369"/>
      <c r="AD156" s="369"/>
      <c r="AE156" s="369"/>
      <c r="AF156" s="366"/>
      <c r="AG156" s="407" t="s">
        <v>357</v>
      </c>
      <c r="AH156" s="369"/>
      <c r="AI156" s="369"/>
      <c r="AJ156" s="366"/>
      <c r="AL156" s="407" t="s">
        <v>357</v>
      </c>
      <c r="AM156" s="369"/>
      <c r="AN156" s="369"/>
      <c r="AO156" s="366"/>
    </row>
    <row r="157" spans="1:41">
      <c r="A157" s="373" t="s">
        <v>131</v>
      </c>
      <c r="B157" s="369"/>
      <c r="C157" s="366"/>
      <c r="D157" s="372" t="s">
        <v>176</v>
      </c>
      <c r="E157" s="372" t="s">
        <v>131</v>
      </c>
      <c r="F157" s="372" t="s">
        <v>159</v>
      </c>
      <c r="G157" s="372" t="s">
        <v>176</v>
      </c>
      <c r="H157" s="372" t="s">
        <v>131</v>
      </c>
      <c r="I157" s="372"/>
      <c r="J157" s="371" t="s">
        <v>449</v>
      </c>
      <c r="K157" s="369"/>
      <c r="L157" s="369"/>
      <c r="M157" s="369"/>
      <c r="N157" s="369"/>
      <c r="O157" s="369"/>
      <c r="P157" s="369"/>
      <c r="Q157" s="369"/>
      <c r="R157" s="369"/>
      <c r="S157" s="369"/>
      <c r="T157" s="369"/>
      <c r="U157" s="366"/>
      <c r="V157" s="407" t="s">
        <v>357</v>
      </c>
      <c r="W157" s="369"/>
      <c r="X157" s="369"/>
      <c r="Y157" s="366"/>
      <c r="Z157" s="407" t="s">
        <v>357</v>
      </c>
      <c r="AA157" s="369"/>
      <c r="AB157" s="369"/>
      <c r="AC157" s="369"/>
      <c r="AD157" s="369"/>
      <c r="AE157" s="369"/>
      <c r="AF157" s="366"/>
      <c r="AG157" s="407" t="s">
        <v>357</v>
      </c>
      <c r="AH157" s="369"/>
      <c r="AI157" s="369"/>
      <c r="AJ157" s="366"/>
      <c r="AL157" s="407" t="s">
        <v>357</v>
      </c>
      <c r="AM157" s="369"/>
      <c r="AN157" s="369"/>
      <c r="AO157" s="366"/>
    </row>
    <row r="158" spans="1:41">
      <c r="A158" s="373" t="s">
        <v>131</v>
      </c>
      <c r="B158" s="369"/>
      <c r="C158" s="366"/>
      <c r="D158" s="372" t="s">
        <v>176</v>
      </c>
      <c r="E158" s="372" t="s">
        <v>131</v>
      </c>
      <c r="F158" s="372" t="s">
        <v>159</v>
      </c>
      <c r="G158" s="372" t="s">
        <v>176</v>
      </c>
      <c r="H158" s="372" t="s">
        <v>128</v>
      </c>
      <c r="I158" s="372"/>
      <c r="J158" s="371" t="s">
        <v>448</v>
      </c>
      <c r="K158" s="369"/>
      <c r="L158" s="369"/>
      <c r="M158" s="369"/>
      <c r="N158" s="369"/>
      <c r="O158" s="369"/>
      <c r="P158" s="369"/>
      <c r="Q158" s="369"/>
      <c r="R158" s="369"/>
      <c r="S158" s="369"/>
      <c r="T158" s="369"/>
      <c r="U158" s="366"/>
      <c r="V158" s="407" t="s">
        <v>357</v>
      </c>
      <c r="W158" s="369"/>
      <c r="X158" s="369"/>
      <c r="Y158" s="366"/>
      <c r="Z158" s="407" t="s">
        <v>357</v>
      </c>
      <c r="AA158" s="369"/>
      <c r="AB158" s="369"/>
      <c r="AC158" s="369"/>
      <c r="AD158" s="369"/>
      <c r="AE158" s="369"/>
      <c r="AF158" s="366"/>
      <c r="AG158" s="407" t="s">
        <v>357</v>
      </c>
      <c r="AH158" s="369"/>
      <c r="AI158" s="369"/>
      <c r="AJ158" s="366"/>
      <c r="AL158" s="407" t="s">
        <v>357</v>
      </c>
      <c r="AM158" s="369"/>
      <c r="AN158" s="369"/>
      <c r="AO158" s="366"/>
    </row>
    <row r="159" spans="1:41">
      <c r="A159" s="373" t="s">
        <v>131</v>
      </c>
      <c r="B159" s="369"/>
      <c r="C159" s="366"/>
      <c r="D159" s="372" t="s">
        <v>176</v>
      </c>
      <c r="E159" s="372" t="s">
        <v>131</v>
      </c>
      <c r="F159" s="372" t="s">
        <v>159</v>
      </c>
      <c r="G159" s="372" t="s">
        <v>176</v>
      </c>
      <c r="H159" s="372" t="s">
        <v>121</v>
      </c>
      <c r="I159" s="372"/>
      <c r="J159" s="371" t="s">
        <v>447</v>
      </c>
      <c r="K159" s="369"/>
      <c r="L159" s="369"/>
      <c r="M159" s="369"/>
      <c r="N159" s="369"/>
      <c r="O159" s="369"/>
      <c r="P159" s="369"/>
      <c r="Q159" s="369"/>
      <c r="R159" s="369"/>
      <c r="S159" s="369"/>
      <c r="T159" s="369"/>
      <c r="U159" s="366"/>
      <c r="V159" s="407" t="s">
        <v>357</v>
      </c>
      <c r="W159" s="369"/>
      <c r="X159" s="369"/>
      <c r="Y159" s="366"/>
      <c r="Z159" s="407" t="s">
        <v>357</v>
      </c>
      <c r="AA159" s="369"/>
      <c r="AB159" s="369"/>
      <c r="AC159" s="369"/>
      <c r="AD159" s="369"/>
      <c r="AE159" s="369"/>
      <c r="AF159" s="366"/>
      <c r="AG159" s="407" t="s">
        <v>357</v>
      </c>
      <c r="AH159" s="369"/>
      <c r="AI159" s="369"/>
      <c r="AJ159" s="366"/>
      <c r="AL159" s="407" t="s">
        <v>357</v>
      </c>
      <c r="AM159" s="369"/>
      <c r="AN159" s="369"/>
      <c r="AO159" s="366"/>
    </row>
    <row r="160" spans="1:41">
      <c r="A160" s="373" t="s">
        <v>131</v>
      </c>
      <c r="B160" s="369"/>
      <c r="C160" s="366"/>
      <c r="D160" s="372" t="s">
        <v>176</v>
      </c>
      <c r="E160" s="372" t="s">
        <v>128</v>
      </c>
      <c r="F160" s="372"/>
      <c r="G160" s="372"/>
      <c r="H160" s="372"/>
      <c r="I160" s="372"/>
      <c r="J160" s="371" t="s">
        <v>446</v>
      </c>
      <c r="K160" s="369"/>
      <c r="L160" s="369"/>
      <c r="M160" s="369"/>
      <c r="N160" s="369"/>
      <c r="O160" s="369"/>
      <c r="P160" s="369"/>
      <c r="Q160" s="369"/>
      <c r="R160" s="369"/>
      <c r="S160" s="369"/>
      <c r="T160" s="369"/>
      <c r="U160" s="366"/>
      <c r="V160" s="407" t="s">
        <v>357</v>
      </c>
      <c r="W160" s="369"/>
      <c r="X160" s="369"/>
      <c r="Y160" s="366"/>
      <c r="Z160" s="407" t="s">
        <v>357</v>
      </c>
      <c r="AA160" s="369"/>
      <c r="AB160" s="369"/>
      <c r="AC160" s="369"/>
      <c r="AD160" s="369"/>
      <c r="AE160" s="369"/>
      <c r="AF160" s="366"/>
      <c r="AG160" s="407" t="s">
        <v>442</v>
      </c>
      <c r="AH160" s="369"/>
      <c r="AI160" s="369"/>
      <c r="AJ160" s="366"/>
      <c r="AL160" s="407" t="s">
        <v>357</v>
      </c>
      <c r="AM160" s="369"/>
      <c r="AN160" s="369"/>
      <c r="AO160" s="366"/>
    </row>
    <row r="161" spans="1:41">
      <c r="A161" s="373" t="s">
        <v>131</v>
      </c>
      <c r="B161" s="369"/>
      <c r="C161" s="366"/>
      <c r="D161" s="372" t="s">
        <v>176</v>
      </c>
      <c r="E161" s="372" t="s">
        <v>121</v>
      </c>
      <c r="F161" s="372"/>
      <c r="G161" s="372"/>
      <c r="H161" s="372"/>
      <c r="I161" s="372"/>
      <c r="J161" s="371" t="s">
        <v>445</v>
      </c>
      <c r="K161" s="369"/>
      <c r="L161" s="369"/>
      <c r="M161" s="369"/>
      <c r="N161" s="369"/>
      <c r="O161" s="369"/>
      <c r="P161" s="369"/>
      <c r="Q161" s="369"/>
      <c r="R161" s="369"/>
      <c r="S161" s="369"/>
      <c r="T161" s="369"/>
      <c r="U161" s="366"/>
      <c r="V161" s="407" t="s">
        <v>357</v>
      </c>
      <c r="W161" s="369"/>
      <c r="X161" s="369"/>
      <c r="Y161" s="366"/>
      <c r="Z161" s="407" t="s">
        <v>357</v>
      </c>
      <c r="AA161" s="369"/>
      <c r="AB161" s="369"/>
      <c r="AC161" s="369"/>
      <c r="AD161" s="369"/>
      <c r="AE161" s="369"/>
      <c r="AF161" s="366"/>
      <c r="AG161" s="407" t="s">
        <v>442</v>
      </c>
      <c r="AH161" s="369"/>
      <c r="AI161" s="369"/>
      <c r="AJ161" s="366"/>
      <c r="AL161" s="407" t="s">
        <v>357</v>
      </c>
      <c r="AM161" s="369"/>
      <c r="AN161" s="369"/>
      <c r="AO161" s="366"/>
    </row>
    <row r="162" spans="1:41">
      <c r="A162" s="373" t="s">
        <v>131</v>
      </c>
      <c r="B162" s="369"/>
      <c r="C162" s="366"/>
      <c r="D162" s="372" t="s">
        <v>159</v>
      </c>
      <c r="E162" s="372"/>
      <c r="F162" s="372"/>
      <c r="G162" s="372"/>
      <c r="H162" s="372"/>
      <c r="I162" s="372"/>
      <c r="J162" s="371" t="s">
        <v>444</v>
      </c>
      <c r="K162" s="369"/>
      <c r="L162" s="369"/>
      <c r="M162" s="369"/>
      <c r="N162" s="369"/>
      <c r="O162" s="369"/>
      <c r="P162" s="369"/>
      <c r="Q162" s="369"/>
      <c r="R162" s="369"/>
      <c r="S162" s="369"/>
      <c r="T162" s="369"/>
      <c r="U162" s="366"/>
      <c r="V162" s="407" t="s">
        <v>357</v>
      </c>
      <c r="W162" s="369"/>
      <c r="X162" s="369"/>
      <c r="Y162" s="366"/>
      <c r="Z162" s="407" t="s">
        <v>357</v>
      </c>
      <c r="AA162" s="369"/>
      <c r="AB162" s="369"/>
      <c r="AC162" s="369"/>
      <c r="AD162" s="369"/>
      <c r="AE162" s="369"/>
      <c r="AF162" s="366"/>
      <c r="AG162" s="407" t="s">
        <v>442</v>
      </c>
      <c r="AH162" s="369"/>
      <c r="AI162" s="369"/>
      <c r="AJ162" s="366"/>
      <c r="AL162" s="407" t="s">
        <v>357</v>
      </c>
      <c r="AM162" s="369"/>
      <c r="AN162" s="369"/>
      <c r="AO162" s="366"/>
    </row>
    <row r="163" spans="1:41">
      <c r="A163" s="373" t="s">
        <v>131</v>
      </c>
      <c r="B163" s="369"/>
      <c r="C163" s="366"/>
      <c r="D163" s="372" t="s">
        <v>131</v>
      </c>
      <c r="E163" s="372"/>
      <c r="F163" s="372"/>
      <c r="G163" s="372"/>
      <c r="H163" s="372"/>
      <c r="I163" s="372"/>
      <c r="J163" s="371" t="s">
        <v>443</v>
      </c>
      <c r="K163" s="369"/>
      <c r="L163" s="369"/>
      <c r="M163" s="369"/>
      <c r="N163" s="369"/>
      <c r="O163" s="369"/>
      <c r="P163" s="369"/>
      <c r="Q163" s="369"/>
      <c r="R163" s="369"/>
      <c r="S163" s="369"/>
      <c r="T163" s="369"/>
      <c r="U163" s="366"/>
      <c r="V163" s="407" t="s">
        <v>357</v>
      </c>
      <c r="W163" s="369"/>
      <c r="X163" s="369"/>
      <c r="Y163" s="366"/>
      <c r="Z163" s="407" t="s">
        <v>357</v>
      </c>
      <c r="AA163" s="369"/>
      <c r="AB163" s="369"/>
      <c r="AC163" s="369"/>
      <c r="AD163" s="369"/>
      <c r="AE163" s="369"/>
      <c r="AF163" s="366"/>
      <c r="AG163" s="407" t="s">
        <v>442</v>
      </c>
      <c r="AH163" s="369"/>
      <c r="AI163" s="369"/>
      <c r="AJ163" s="366"/>
      <c r="AL163" s="407" t="s">
        <v>357</v>
      </c>
      <c r="AM163" s="369"/>
      <c r="AN163" s="369"/>
      <c r="AO163" s="366"/>
    </row>
    <row r="164" spans="1:41">
      <c r="A164" s="373"/>
      <c r="B164" s="369"/>
      <c r="C164" s="366"/>
      <c r="D164" s="372"/>
      <c r="E164" s="372"/>
      <c r="F164" s="372"/>
      <c r="G164" s="372"/>
      <c r="H164" s="372"/>
      <c r="I164" s="372"/>
      <c r="J164" s="371" t="s">
        <v>433</v>
      </c>
      <c r="K164" s="369"/>
      <c r="L164" s="369"/>
      <c r="M164" s="369"/>
      <c r="N164" s="369"/>
      <c r="O164" s="369"/>
      <c r="P164" s="369"/>
      <c r="Q164" s="369"/>
      <c r="R164" s="369"/>
      <c r="S164" s="369"/>
      <c r="T164" s="369"/>
      <c r="U164" s="366"/>
      <c r="V164" s="417">
        <v>0.1</v>
      </c>
      <c r="W164" s="369"/>
      <c r="X164" s="369"/>
      <c r="Y164" s="366"/>
      <c r="Z164" s="417">
        <v>46.5</v>
      </c>
      <c r="AA164" s="369"/>
      <c r="AB164" s="369"/>
      <c r="AC164" s="369"/>
      <c r="AD164" s="369"/>
      <c r="AE164" s="369"/>
      <c r="AF164" s="366"/>
      <c r="AG164" s="407" t="s">
        <v>442</v>
      </c>
      <c r="AH164" s="369"/>
      <c r="AI164" s="369"/>
      <c r="AJ164" s="366"/>
      <c r="AL164" s="407" t="s">
        <v>357</v>
      </c>
      <c r="AM164" s="369"/>
      <c r="AN164" s="369"/>
      <c r="AO164" s="366"/>
    </row>
    <row r="165" spans="1:41" ht="0" hidden="1" customHeight="1"/>
    <row r="166" spans="1:41" ht="19.05" customHeight="1"/>
    <row r="167" spans="1:41" ht="13.45" customHeight="1">
      <c r="A167" s="383" t="s">
        <v>357</v>
      </c>
      <c r="B167" s="361"/>
      <c r="C167" s="361"/>
      <c r="D167" s="361"/>
      <c r="E167" s="361"/>
      <c r="F167" s="361"/>
      <c r="G167" s="361"/>
      <c r="H167" s="361"/>
      <c r="I167" s="382"/>
      <c r="J167" s="383" t="s">
        <v>357</v>
      </c>
      <c r="K167" s="361"/>
      <c r="L167" s="361"/>
      <c r="M167" s="361"/>
      <c r="N167" s="361"/>
      <c r="O167" s="361"/>
      <c r="P167" s="361"/>
      <c r="Q167" s="361"/>
      <c r="R167" s="361"/>
      <c r="S167" s="361"/>
      <c r="T167" s="361"/>
      <c r="U167" s="382"/>
      <c r="V167" s="416" t="s">
        <v>441</v>
      </c>
      <c r="W167" s="369"/>
      <c r="X167" s="369"/>
      <c r="Y167" s="369"/>
      <c r="Z167" s="369"/>
      <c r="AA167" s="369"/>
      <c r="AB167" s="369"/>
      <c r="AC167" s="369"/>
      <c r="AD167" s="369"/>
      <c r="AE167" s="369"/>
      <c r="AF167" s="369"/>
      <c r="AG167" s="369"/>
      <c r="AH167" s="369"/>
      <c r="AI167" s="369"/>
      <c r="AJ167" s="366"/>
    </row>
    <row r="168" spans="1:41" ht="13.45" customHeight="1">
      <c r="A168" s="415" t="s">
        <v>440</v>
      </c>
      <c r="B168" s="363"/>
      <c r="C168" s="363"/>
      <c r="D168" s="363"/>
      <c r="E168" s="363"/>
      <c r="F168" s="363"/>
      <c r="G168" s="363"/>
      <c r="H168" s="363"/>
      <c r="I168" s="410"/>
      <c r="J168" s="415" t="s">
        <v>357</v>
      </c>
      <c r="K168" s="363"/>
      <c r="L168" s="363"/>
      <c r="M168" s="363"/>
      <c r="N168" s="363"/>
      <c r="O168" s="363"/>
      <c r="P168" s="363"/>
      <c r="Q168" s="363"/>
      <c r="R168" s="363"/>
      <c r="S168" s="363"/>
      <c r="T168" s="363"/>
      <c r="U168" s="410"/>
      <c r="V168" s="385" t="s">
        <v>439</v>
      </c>
      <c r="W168" s="369"/>
      <c r="X168" s="369"/>
      <c r="Y168" s="369"/>
      <c r="Z168" s="369"/>
      <c r="AA168" s="369"/>
      <c r="AB168" s="369"/>
      <c r="AC168" s="369"/>
      <c r="AD168" s="369"/>
      <c r="AE168" s="369"/>
      <c r="AF168" s="369"/>
      <c r="AG168" s="369"/>
      <c r="AH168" s="369"/>
      <c r="AI168" s="369"/>
      <c r="AJ168" s="366"/>
    </row>
    <row r="169" spans="1:41" ht="42.65" customHeight="1">
      <c r="A169" s="413" t="s">
        <v>438</v>
      </c>
      <c r="B169" s="363"/>
      <c r="C169" s="363"/>
      <c r="D169" s="363"/>
      <c r="E169" s="363"/>
      <c r="F169" s="363"/>
      <c r="G169" s="363"/>
      <c r="H169" s="363"/>
      <c r="I169" s="410"/>
      <c r="J169" s="413" t="s">
        <v>437</v>
      </c>
      <c r="K169" s="363"/>
      <c r="L169" s="363"/>
      <c r="M169" s="363"/>
      <c r="N169" s="363"/>
      <c r="O169" s="363"/>
      <c r="P169" s="363"/>
      <c r="Q169" s="363"/>
      <c r="R169" s="363"/>
      <c r="S169" s="363"/>
      <c r="T169" s="363"/>
      <c r="U169" s="410"/>
      <c r="V169" s="414" t="s">
        <v>436</v>
      </c>
      <c r="W169" s="363"/>
      <c r="X169" s="363"/>
      <c r="Y169" s="363"/>
      <c r="Z169" s="363"/>
      <c r="AA169" s="363"/>
      <c r="AB169" s="363"/>
      <c r="AC169" s="363"/>
      <c r="AD169" s="413" t="s">
        <v>435</v>
      </c>
      <c r="AE169" s="363"/>
      <c r="AF169" s="363"/>
      <c r="AG169" s="363"/>
      <c r="AH169" s="363"/>
      <c r="AI169" s="363"/>
      <c r="AJ169" s="410"/>
    </row>
    <row r="170" spans="1:41" ht="13.45" customHeight="1">
      <c r="A170" s="411" t="s">
        <v>357</v>
      </c>
      <c r="B170" s="363"/>
      <c r="C170" s="363"/>
      <c r="D170" s="363"/>
      <c r="E170" s="363"/>
      <c r="F170" s="363"/>
      <c r="G170" s="363"/>
      <c r="H170" s="363"/>
      <c r="I170" s="410"/>
      <c r="J170" s="411" t="s">
        <v>357</v>
      </c>
      <c r="K170" s="363"/>
      <c r="L170" s="363"/>
      <c r="M170" s="363"/>
      <c r="N170" s="363"/>
      <c r="O170" s="363"/>
      <c r="P170" s="363"/>
      <c r="Q170" s="363"/>
      <c r="R170" s="363"/>
      <c r="S170" s="363"/>
      <c r="T170" s="363"/>
      <c r="U170" s="410"/>
      <c r="V170" s="412" t="s">
        <v>357</v>
      </c>
      <c r="W170" s="363"/>
      <c r="X170" s="363"/>
      <c r="Y170" s="363"/>
      <c r="Z170" s="363"/>
      <c r="AA170" s="363"/>
      <c r="AB170" s="363"/>
      <c r="AC170" s="363"/>
      <c r="AD170" s="411" t="s">
        <v>357</v>
      </c>
      <c r="AE170" s="363"/>
      <c r="AF170" s="363"/>
      <c r="AG170" s="363"/>
      <c r="AH170" s="363"/>
      <c r="AI170" s="363"/>
      <c r="AJ170" s="410"/>
    </row>
    <row r="171" spans="1:41" ht="13.45" customHeight="1">
      <c r="A171" s="409" t="s">
        <v>176</v>
      </c>
      <c r="B171" s="369"/>
      <c r="C171" s="369"/>
      <c r="D171" s="369"/>
      <c r="E171" s="369"/>
      <c r="F171" s="369"/>
      <c r="G171" s="369"/>
      <c r="H171" s="369"/>
      <c r="I171" s="366"/>
      <c r="J171" s="409" t="s">
        <v>159</v>
      </c>
      <c r="K171" s="369"/>
      <c r="L171" s="369"/>
      <c r="M171" s="369"/>
      <c r="N171" s="369"/>
      <c r="O171" s="369"/>
      <c r="P171" s="369"/>
      <c r="Q171" s="369"/>
      <c r="R171" s="369"/>
      <c r="S171" s="369"/>
      <c r="T171" s="369"/>
      <c r="U171" s="366"/>
      <c r="V171" s="408" t="s">
        <v>131</v>
      </c>
      <c r="W171" s="369"/>
      <c r="X171" s="369"/>
      <c r="Y171" s="369"/>
      <c r="Z171" s="369"/>
      <c r="AA171" s="369"/>
      <c r="AB171" s="369"/>
      <c r="AC171" s="366"/>
      <c r="AD171" s="408" t="s">
        <v>128</v>
      </c>
      <c r="AE171" s="369"/>
      <c r="AF171" s="369"/>
      <c r="AG171" s="369"/>
      <c r="AH171" s="369"/>
      <c r="AI171" s="369"/>
      <c r="AJ171" s="366"/>
    </row>
    <row r="172" spans="1:41">
      <c r="A172" s="373" t="s">
        <v>7</v>
      </c>
      <c r="B172" s="369"/>
      <c r="C172" s="366"/>
      <c r="D172" s="372"/>
      <c r="E172" s="372"/>
      <c r="F172" s="372"/>
      <c r="G172" s="372"/>
      <c r="H172" s="372"/>
      <c r="I172" s="372"/>
      <c r="J172" s="371" t="s">
        <v>369</v>
      </c>
      <c r="K172" s="369"/>
      <c r="L172" s="369"/>
      <c r="M172" s="369"/>
      <c r="N172" s="369"/>
      <c r="O172" s="369"/>
      <c r="P172" s="369"/>
      <c r="Q172" s="369"/>
      <c r="R172" s="369"/>
      <c r="S172" s="369"/>
      <c r="T172" s="369"/>
      <c r="U172" s="366"/>
      <c r="V172" s="407" t="s">
        <v>357</v>
      </c>
      <c r="W172" s="369"/>
      <c r="X172" s="369"/>
      <c r="Y172" s="369"/>
      <c r="Z172" s="369"/>
      <c r="AA172" s="369"/>
      <c r="AB172" s="369"/>
      <c r="AC172" s="366"/>
      <c r="AD172" s="407" t="s">
        <v>357</v>
      </c>
      <c r="AE172" s="369"/>
      <c r="AF172" s="369"/>
      <c r="AG172" s="369"/>
      <c r="AH172" s="369"/>
      <c r="AI172" s="369"/>
      <c r="AJ172" s="366"/>
    </row>
    <row r="173" spans="1:41">
      <c r="A173" s="373" t="s">
        <v>5</v>
      </c>
      <c r="B173" s="369"/>
      <c r="C173" s="366"/>
      <c r="D173" s="372"/>
      <c r="E173" s="372"/>
      <c r="F173" s="372"/>
      <c r="G173" s="372"/>
      <c r="H173" s="372"/>
      <c r="I173" s="372"/>
      <c r="J173" s="371" t="s">
        <v>434</v>
      </c>
      <c r="K173" s="369"/>
      <c r="L173" s="369"/>
      <c r="M173" s="369"/>
      <c r="N173" s="369"/>
      <c r="O173" s="369"/>
      <c r="P173" s="369"/>
      <c r="Q173" s="369"/>
      <c r="R173" s="369"/>
      <c r="S173" s="369"/>
      <c r="T173" s="369"/>
      <c r="U173" s="366"/>
      <c r="V173" s="407" t="s">
        <v>357</v>
      </c>
      <c r="W173" s="369"/>
      <c r="X173" s="369"/>
      <c r="Y173" s="369"/>
      <c r="Z173" s="369"/>
      <c r="AA173" s="369"/>
      <c r="AB173" s="369"/>
      <c r="AC173" s="366"/>
      <c r="AD173" s="407" t="s">
        <v>357</v>
      </c>
      <c r="AE173" s="369"/>
      <c r="AF173" s="369"/>
      <c r="AG173" s="369"/>
      <c r="AH173" s="369"/>
      <c r="AI173" s="369"/>
      <c r="AJ173" s="366"/>
    </row>
    <row r="174" spans="1:41">
      <c r="A174" s="373"/>
      <c r="B174" s="369"/>
      <c r="C174" s="366"/>
      <c r="D174" s="372"/>
      <c r="E174" s="372"/>
      <c r="F174" s="372"/>
      <c r="G174" s="372"/>
      <c r="H174" s="372"/>
      <c r="I174" s="372"/>
      <c r="J174" s="371" t="s">
        <v>433</v>
      </c>
      <c r="K174" s="369"/>
      <c r="L174" s="369"/>
      <c r="M174" s="369"/>
      <c r="N174" s="369"/>
      <c r="O174" s="369"/>
      <c r="P174" s="369"/>
      <c r="Q174" s="369"/>
      <c r="R174" s="369"/>
      <c r="S174" s="369"/>
      <c r="T174" s="369"/>
      <c r="U174" s="366"/>
      <c r="V174" s="407" t="s">
        <v>357</v>
      </c>
      <c r="W174" s="369"/>
      <c r="X174" s="369"/>
      <c r="Y174" s="369"/>
      <c r="Z174" s="369"/>
      <c r="AA174" s="369"/>
      <c r="AB174" s="369"/>
      <c r="AC174" s="366"/>
      <c r="AD174" s="407" t="s">
        <v>357</v>
      </c>
      <c r="AE174" s="369"/>
      <c r="AF174" s="369"/>
      <c r="AG174" s="369"/>
      <c r="AH174" s="369"/>
      <c r="AI174" s="369"/>
      <c r="AJ174" s="366"/>
    </row>
    <row r="175" spans="1:41" ht="0" hidden="1" customHeight="1"/>
    <row r="176" spans="1:41" ht="20.25" customHeight="1"/>
    <row r="177" spans="2:41" ht="14.1" customHeight="1">
      <c r="B177" s="406" t="s">
        <v>65</v>
      </c>
      <c r="C177" s="363"/>
      <c r="D177" s="363"/>
      <c r="E177" s="363"/>
      <c r="F177" s="363"/>
      <c r="G177" s="363"/>
      <c r="H177" s="363"/>
      <c r="I177" s="363"/>
      <c r="J177" s="363"/>
      <c r="K177" s="363"/>
      <c r="L177" s="363"/>
      <c r="M177" s="363"/>
      <c r="AA177" s="406" t="s">
        <v>64</v>
      </c>
      <c r="AB177" s="363"/>
      <c r="AC177" s="363"/>
      <c r="AD177" s="363"/>
      <c r="AE177" s="363"/>
      <c r="AF177" s="363"/>
      <c r="AG177" s="363"/>
      <c r="AH177" s="363"/>
      <c r="AI177" s="363"/>
      <c r="AJ177" s="363"/>
      <c r="AK177" s="363"/>
      <c r="AL177" s="363"/>
      <c r="AM177" s="363"/>
      <c r="AN177" s="363"/>
      <c r="AO177" s="363"/>
    </row>
    <row r="178" spans="2:41">
      <c r="B178" s="362" t="s">
        <v>432</v>
      </c>
      <c r="C178" s="361"/>
      <c r="D178" s="361"/>
      <c r="E178" s="361"/>
      <c r="F178" s="361"/>
      <c r="G178" s="361"/>
      <c r="H178" s="361"/>
      <c r="I178" s="361"/>
      <c r="J178" s="361"/>
      <c r="K178" s="361"/>
      <c r="L178" s="361"/>
      <c r="M178" s="361"/>
      <c r="P178" s="362" t="s">
        <v>429</v>
      </c>
      <c r="Q178" s="361"/>
      <c r="R178" s="361"/>
      <c r="S178" s="361"/>
      <c r="T178" s="361"/>
      <c r="U178" s="361"/>
      <c r="V178" s="361"/>
      <c r="W178" s="361"/>
      <c r="AA178" s="362" t="s">
        <v>431</v>
      </c>
      <c r="AB178" s="361"/>
      <c r="AC178" s="361"/>
      <c r="AD178" s="361"/>
      <c r="AE178" s="361"/>
      <c r="AF178" s="361"/>
      <c r="AG178" s="361"/>
      <c r="AH178" s="361"/>
      <c r="AI178" s="361"/>
      <c r="AJ178" s="361"/>
      <c r="AK178" s="361"/>
      <c r="AL178" s="361"/>
      <c r="AM178" s="361"/>
      <c r="AN178" s="361"/>
      <c r="AO178" s="361"/>
    </row>
    <row r="179" spans="2:41">
      <c r="B179" s="363"/>
      <c r="C179" s="363"/>
      <c r="D179" s="363"/>
      <c r="E179" s="363"/>
      <c r="F179" s="363"/>
      <c r="G179" s="363"/>
      <c r="H179" s="363"/>
      <c r="I179" s="363"/>
      <c r="J179" s="363"/>
      <c r="K179" s="363"/>
      <c r="L179" s="363"/>
      <c r="M179" s="363"/>
    </row>
    <row r="180" spans="2:41" ht="16.149999999999999" customHeight="1"/>
    <row r="181" spans="2:41" ht="14.45" customHeight="1">
      <c r="C181" s="404" t="s">
        <v>203</v>
      </c>
      <c r="D181" s="403"/>
      <c r="E181" s="403"/>
      <c r="F181" s="403"/>
      <c r="G181" s="403"/>
      <c r="H181" s="403"/>
      <c r="I181" s="403"/>
      <c r="J181" s="403"/>
      <c r="K181" s="403"/>
      <c r="L181" s="403"/>
      <c r="M181" s="402"/>
      <c r="O181" s="405" t="s">
        <v>357</v>
      </c>
      <c r="P181" s="402"/>
      <c r="Q181" s="405" t="s">
        <v>357</v>
      </c>
      <c r="R181" s="403"/>
      <c r="S181" s="403"/>
      <c r="T181" s="403"/>
      <c r="U181" s="403"/>
      <c r="V181" s="403"/>
      <c r="W181" s="402"/>
      <c r="X181" s="405" t="s">
        <v>357</v>
      </c>
      <c r="Y181" s="403"/>
      <c r="Z181" s="403"/>
      <c r="AA181" s="402"/>
      <c r="AB181" s="404" t="s">
        <v>61</v>
      </c>
      <c r="AC181" s="403"/>
      <c r="AD181" s="403"/>
      <c r="AE181" s="403"/>
      <c r="AF181" s="403"/>
      <c r="AG181" s="403"/>
      <c r="AH181" s="403"/>
      <c r="AI181" s="403"/>
      <c r="AJ181" s="403"/>
      <c r="AK181" s="403"/>
      <c r="AL181" s="403"/>
      <c r="AM181" s="402"/>
    </row>
    <row r="182" spans="2:41" ht="17" customHeight="1">
      <c r="C182" s="362" t="s">
        <v>430</v>
      </c>
      <c r="D182" s="361"/>
      <c r="E182" s="361"/>
      <c r="F182" s="361"/>
      <c r="G182" s="361"/>
      <c r="H182" s="361"/>
      <c r="I182" s="361"/>
      <c r="J182" s="361"/>
      <c r="K182" s="361"/>
      <c r="L182" s="361"/>
      <c r="M182" s="361"/>
      <c r="O182" s="401" t="s">
        <v>357</v>
      </c>
      <c r="P182" s="363"/>
      <c r="Q182" s="362" t="s">
        <v>429</v>
      </c>
      <c r="R182" s="361"/>
      <c r="S182" s="361"/>
      <c r="T182" s="361"/>
      <c r="U182" s="361"/>
      <c r="V182" s="361"/>
      <c r="W182" s="361"/>
      <c r="X182" s="364" t="s">
        <v>357</v>
      </c>
      <c r="Y182" s="363"/>
      <c r="Z182" s="363"/>
      <c r="AA182" s="363"/>
      <c r="AB182" s="362" t="s">
        <v>428</v>
      </c>
      <c r="AC182" s="361"/>
      <c r="AD182" s="361"/>
      <c r="AE182" s="361"/>
      <c r="AF182" s="361"/>
      <c r="AG182" s="361"/>
      <c r="AH182" s="361"/>
      <c r="AI182" s="361"/>
      <c r="AJ182" s="361"/>
      <c r="AK182" s="361"/>
      <c r="AL182" s="361"/>
      <c r="AM182" s="361"/>
    </row>
    <row r="183" spans="2:41" ht="0" hidden="1" customHeight="1"/>
    <row r="184" spans="2:41" ht="14.1" customHeight="1"/>
  </sheetData>
  <mergeCells count="884">
    <mergeCell ref="Q181:W181"/>
    <mergeCell ref="X181:AA181"/>
    <mergeCell ref="AB181:AM181"/>
    <mergeCell ref="J174:U174"/>
    <mergeCell ref="V174:AC174"/>
    <mergeCell ref="AD174:AJ174"/>
    <mergeCell ref="C182:M182"/>
    <mergeCell ref="O182:P182"/>
    <mergeCell ref="Q182:W182"/>
    <mergeCell ref="X182:AA182"/>
    <mergeCell ref="AB182:AM182"/>
    <mergeCell ref="C181:M181"/>
    <mergeCell ref="O181:P181"/>
    <mergeCell ref="B177:M177"/>
    <mergeCell ref="AA177:AO177"/>
    <mergeCell ref="B178:M179"/>
    <mergeCell ref="P178:W178"/>
    <mergeCell ref="AA178:AO178"/>
    <mergeCell ref="A173:C173"/>
    <mergeCell ref="J173:U173"/>
    <mergeCell ref="V173:AC173"/>
    <mergeCell ref="AD173:AJ173"/>
    <mergeCell ref="A174:C174"/>
    <mergeCell ref="A172:C172"/>
    <mergeCell ref="J172:U172"/>
    <mergeCell ref="V172:AC172"/>
    <mergeCell ref="AD172:AJ172"/>
    <mergeCell ref="A169:I169"/>
    <mergeCell ref="J169:U169"/>
    <mergeCell ref="V169:AC169"/>
    <mergeCell ref="AD169:AJ169"/>
    <mergeCell ref="A170:I170"/>
    <mergeCell ref="J170:U170"/>
    <mergeCell ref="V163:Y163"/>
    <mergeCell ref="Z163:AF163"/>
    <mergeCell ref="AG163:AJ163"/>
    <mergeCell ref="A171:I171"/>
    <mergeCell ref="J171:U171"/>
    <mergeCell ref="V171:AC171"/>
    <mergeCell ref="AD171:AJ171"/>
    <mergeCell ref="V170:AC170"/>
    <mergeCell ref="AD170:AJ170"/>
    <mergeCell ref="A168:I168"/>
    <mergeCell ref="J168:U168"/>
    <mergeCell ref="V168:AJ168"/>
    <mergeCell ref="AL163:AO163"/>
    <mergeCell ref="A164:C164"/>
    <mergeCell ref="J164:U164"/>
    <mergeCell ref="V164:Y164"/>
    <mergeCell ref="Z164:AF164"/>
    <mergeCell ref="AG164:AJ164"/>
    <mergeCell ref="AL164:AO164"/>
    <mergeCell ref="A161:C161"/>
    <mergeCell ref="J161:U161"/>
    <mergeCell ref="V161:Y161"/>
    <mergeCell ref="Z161:AF161"/>
    <mergeCell ref="AG161:AJ161"/>
    <mergeCell ref="A167:I167"/>
    <mergeCell ref="J167:U167"/>
    <mergeCell ref="V167:AJ167"/>
    <mergeCell ref="A163:C163"/>
    <mergeCell ref="J163:U163"/>
    <mergeCell ref="V159:Y159"/>
    <mergeCell ref="Z159:AF159"/>
    <mergeCell ref="AG159:AJ159"/>
    <mergeCell ref="AL161:AO161"/>
    <mergeCell ref="A162:C162"/>
    <mergeCell ref="J162:U162"/>
    <mergeCell ref="V162:Y162"/>
    <mergeCell ref="Z162:AF162"/>
    <mergeCell ref="AG162:AJ162"/>
    <mergeCell ref="AL162:AO162"/>
    <mergeCell ref="AG157:AJ157"/>
    <mergeCell ref="AL159:AO159"/>
    <mergeCell ref="A160:C160"/>
    <mergeCell ref="J160:U160"/>
    <mergeCell ref="V160:Y160"/>
    <mergeCell ref="Z160:AF160"/>
    <mergeCell ref="AG160:AJ160"/>
    <mergeCell ref="AL160:AO160"/>
    <mergeCell ref="A159:C159"/>
    <mergeCell ref="J159:U159"/>
    <mergeCell ref="A158:C158"/>
    <mergeCell ref="J158:U158"/>
    <mergeCell ref="V158:Y158"/>
    <mergeCell ref="Z158:AF158"/>
    <mergeCell ref="AG158:AJ158"/>
    <mergeCell ref="AL158:AO158"/>
    <mergeCell ref="A155:C155"/>
    <mergeCell ref="J155:U155"/>
    <mergeCell ref="V155:Y155"/>
    <mergeCell ref="Z155:AF155"/>
    <mergeCell ref="AG155:AJ155"/>
    <mergeCell ref="AL157:AO157"/>
    <mergeCell ref="A157:C157"/>
    <mergeCell ref="J157:U157"/>
    <mergeCell ref="V157:Y157"/>
    <mergeCell ref="Z157:AF157"/>
    <mergeCell ref="V153:Y153"/>
    <mergeCell ref="Z153:AF153"/>
    <mergeCell ref="AG153:AJ153"/>
    <mergeCell ref="AL155:AO155"/>
    <mergeCell ref="A156:C156"/>
    <mergeCell ref="J156:U156"/>
    <mergeCell ref="V156:Y156"/>
    <mergeCell ref="Z156:AF156"/>
    <mergeCell ref="AG156:AJ156"/>
    <mergeCell ref="AL156:AO156"/>
    <mergeCell ref="AG151:AJ151"/>
    <mergeCell ref="AL153:AO153"/>
    <mergeCell ref="A154:C154"/>
    <mergeCell ref="J154:U154"/>
    <mergeCell ref="V154:Y154"/>
    <mergeCell ref="Z154:AF154"/>
    <mergeCell ref="AG154:AJ154"/>
    <mergeCell ref="AL154:AO154"/>
    <mergeCell ref="A153:C153"/>
    <mergeCell ref="J153:U153"/>
    <mergeCell ref="A152:C152"/>
    <mergeCell ref="J152:U152"/>
    <mergeCell ref="V152:Y152"/>
    <mergeCell ref="Z152:AF152"/>
    <mergeCell ref="AG152:AJ152"/>
    <mergeCell ref="AL152:AO152"/>
    <mergeCell ref="A149:C149"/>
    <mergeCell ref="J149:U149"/>
    <mergeCell ref="V149:Y149"/>
    <mergeCell ref="Z149:AF149"/>
    <mergeCell ref="AG149:AJ149"/>
    <mergeCell ref="AL151:AO151"/>
    <mergeCell ref="A151:C151"/>
    <mergeCell ref="J151:U151"/>
    <mergeCell ref="V151:Y151"/>
    <mergeCell ref="Z151:AF151"/>
    <mergeCell ref="V147:Y147"/>
    <mergeCell ref="Z147:AF147"/>
    <mergeCell ref="AG147:AJ147"/>
    <mergeCell ref="AL149:AO149"/>
    <mergeCell ref="A150:C150"/>
    <mergeCell ref="J150:U150"/>
    <mergeCell ref="V150:Y150"/>
    <mergeCell ref="Z150:AF150"/>
    <mergeCell ref="AG150:AJ150"/>
    <mergeCell ref="AL150:AO150"/>
    <mergeCell ref="AG145:AJ145"/>
    <mergeCell ref="AL147:AO147"/>
    <mergeCell ref="A148:C148"/>
    <mergeCell ref="J148:U148"/>
    <mergeCell ref="V148:Y148"/>
    <mergeCell ref="Z148:AF148"/>
    <mergeCell ref="AG148:AJ148"/>
    <mergeCell ref="AL148:AO148"/>
    <mergeCell ref="A147:C147"/>
    <mergeCell ref="J147:U147"/>
    <mergeCell ref="A146:C146"/>
    <mergeCell ref="J146:U146"/>
    <mergeCell ref="V146:Y146"/>
    <mergeCell ref="Z146:AF146"/>
    <mergeCell ref="AG146:AJ146"/>
    <mergeCell ref="AL146:AO146"/>
    <mergeCell ref="A143:C143"/>
    <mergeCell ref="J143:U143"/>
    <mergeCell ref="V143:Y143"/>
    <mergeCell ref="Z143:AF143"/>
    <mergeCell ref="AG143:AJ143"/>
    <mergeCell ref="AL145:AO145"/>
    <mergeCell ref="A145:C145"/>
    <mergeCell ref="J145:U145"/>
    <mergeCell ref="V145:Y145"/>
    <mergeCell ref="Z145:AF145"/>
    <mergeCell ref="V141:Y141"/>
    <mergeCell ref="Z141:AF141"/>
    <mergeCell ref="AG141:AJ141"/>
    <mergeCell ref="AL143:AO143"/>
    <mergeCell ref="A144:C144"/>
    <mergeCell ref="J144:U144"/>
    <mergeCell ref="V144:Y144"/>
    <mergeCell ref="Z144:AF144"/>
    <mergeCell ref="AG144:AJ144"/>
    <mergeCell ref="AL144:AO144"/>
    <mergeCell ref="AG139:AJ139"/>
    <mergeCell ref="AL141:AO141"/>
    <mergeCell ref="A142:C142"/>
    <mergeCell ref="J142:U142"/>
    <mergeCell ref="V142:Y142"/>
    <mergeCell ref="Z142:AF142"/>
    <mergeCell ref="AG142:AJ142"/>
    <mergeCell ref="AL142:AO142"/>
    <mergeCell ref="A141:C141"/>
    <mergeCell ref="J141:U141"/>
    <mergeCell ref="A140:C140"/>
    <mergeCell ref="J140:U140"/>
    <mergeCell ref="V140:Y140"/>
    <mergeCell ref="Z140:AF140"/>
    <mergeCell ref="AG140:AJ140"/>
    <mergeCell ref="AL140:AO140"/>
    <mergeCell ref="A137:C137"/>
    <mergeCell ref="J137:U137"/>
    <mergeCell ref="V137:Y137"/>
    <mergeCell ref="Z137:AF137"/>
    <mergeCell ref="AG137:AJ137"/>
    <mergeCell ref="AL139:AO139"/>
    <mergeCell ref="A139:C139"/>
    <mergeCell ref="J139:U139"/>
    <mergeCell ref="V139:Y139"/>
    <mergeCell ref="Z139:AF139"/>
    <mergeCell ref="V135:Y135"/>
    <mergeCell ref="Z135:AF135"/>
    <mergeCell ref="AG135:AJ135"/>
    <mergeCell ref="AL137:AO137"/>
    <mergeCell ref="A138:C138"/>
    <mergeCell ref="J138:U138"/>
    <mergeCell ref="V138:Y138"/>
    <mergeCell ref="Z138:AF138"/>
    <mergeCell ref="AG138:AJ138"/>
    <mergeCell ref="AL138:AO138"/>
    <mergeCell ref="AG133:AJ133"/>
    <mergeCell ref="AL135:AO135"/>
    <mergeCell ref="A136:C136"/>
    <mergeCell ref="J136:U136"/>
    <mergeCell ref="V136:Y136"/>
    <mergeCell ref="Z136:AF136"/>
    <mergeCell ref="AG136:AJ136"/>
    <mergeCell ref="AL136:AO136"/>
    <mergeCell ref="A135:C135"/>
    <mergeCell ref="J135:U135"/>
    <mergeCell ref="A134:C134"/>
    <mergeCell ref="J134:U134"/>
    <mergeCell ref="V134:Y134"/>
    <mergeCell ref="Z134:AF134"/>
    <mergeCell ref="AG134:AJ134"/>
    <mergeCell ref="AL134:AO134"/>
    <mergeCell ref="A131:C131"/>
    <mergeCell ref="J131:U131"/>
    <mergeCell ref="V131:Y131"/>
    <mergeCell ref="Z131:AF131"/>
    <mergeCell ref="AG131:AJ131"/>
    <mergeCell ref="AL133:AO133"/>
    <mergeCell ref="A133:C133"/>
    <mergeCell ref="J133:U133"/>
    <mergeCell ref="V133:Y133"/>
    <mergeCell ref="Z133:AF133"/>
    <mergeCell ref="V129:Y129"/>
    <mergeCell ref="Z129:AF129"/>
    <mergeCell ref="AG129:AJ129"/>
    <mergeCell ref="AL131:AO131"/>
    <mergeCell ref="A132:C132"/>
    <mergeCell ref="J132:U132"/>
    <mergeCell ref="V132:Y132"/>
    <mergeCell ref="Z132:AF132"/>
    <mergeCell ref="AG132:AJ132"/>
    <mergeCell ref="AL132:AO132"/>
    <mergeCell ref="AG127:AJ127"/>
    <mergeCell ref="AL129:AO129"/>
    <mergeCell ref="A130:C130"/>
    <mergeCell ref="J130:U130"/>
    <mergeCell ref="V130:Y130"/>
    <mergeCell ref="Z130:AF130"/>
    <mergeCell ref="AG130:AJ130"/>
    <mergeCell ref="AL130:AO130"/>
    <mergeCell ref="A129:C129"/>
    <mergeCell ref="J129:U129"/>
    <mergeCell ref="A128:C128"/>
    <mergeCell ref="J128:U128"/>
    <mergeCell ref="V128:Y128"/>
    <mergeCell ref="Z128:AF128"/>
    <mergeCell ref="AG128:AJ128"/>
    <mergeCell ref="AL128:AO128"/>
    <mergeCell ref="A125:C125"/>
    <mergeCell ref="J125:U125"/>
    <mergeCell ref="V125:Y125"/>
    <mergeCell ref="Z125:AF125"/>
    <mergeCell ref="AG125:AJ125"/>
    <mergeCell ref="AL127:AO127"/>
    <mergeCell ref="A127:C127"/>
    <mergeCell ref="J127:U127"/>
    <mergeCell ref="V127:Y127"/>
    <mergeCell ref="Z127:AF127"/>
    <mergeCell ref="V123:Y123"/>
    <mergeCell ref="Z123:AF123"/>
    <mergeCell ref="AG123:AJ123"/>
    <mergeCell ref="AL125:AO125"/>
    <mergeCell ref="A126:C126"/>
    <mergeCell ref="J126:U126"/>
    <mergeCell ref="V126:Y126"/>
    <mergeCell ref="Z126:AF126"/>
    <mergeCell ref="AG126:AJ126"/>
    <mergeCell ref="AL126:AO126"/>
    <mergeCell ref="AG121:AJ121"/>
    <mergeCell ref="AL123:AO123"/>
    <mergeCell ref="A124:C124"/>
    <mergeCell ref="J124:U124"/>
    <mergeCell ref="V124:Y124"/>
    <mergeCell ref="Z124:AF124"/>
    <mergeCell ref="AG124:AJ124"/>
    <mergeCell ref="AL124:AO124"/>
    <mergeCell ref="A123:C123"/>
    <mergeCell ref="J123:U123"/>
    <mergeCell ref="A122:C122"/>
    <mergeCell ref="J122:U122"/>
    <mergeCell ref="V122:Y122"/>
    <mergeCell ref="Z122:AF122"/>
    <mergeCell ref="AG122:AJ122"/>
    <mergeCell ref="AL122:AO122"/>
    <mergeCell ref="A119:C119"/>
    <mergeCell ref="J119:U119"/>
    <mergeCell ref="V119:Y119"/>
    <mergeCell ref="Z119:AF119"/>
    <mergeCell ref="AG119:AJ119"/>
    <mergeCell ref="AL121:AO121"/>
    <mergeCell ref="A121:C121"/>
    <mergeCell ref="J121:U121"/>
    <mergeCell ref="V121:Y121"/>
    <mergeCell ref="Z121:AF121"/>
    <mergeCell ref="V117:Y117"/>
    <mergeCell ref="Z117:AF117"/>
    <mergeCell ref="AG117:AJ117"/>
    <mergeCell ref="AL119:AO119"/>
    <mergeCell ref="A120:C120"/>
    <mergeCell ref="J120:U120"/>
    <mergeCell ref="V120:Y120"/>
    <mergeCell ref="Z120:AF120"/>
    <mergeCell ref="AG120:AJ120"/>
    <mergeCell ref="AL120:AO120"/>
    <mergeCell ref="AG115:AJ115"/>
    <mergeCell ref="AL117:AO117"/>
    <mergeCell ref="A118:C118"/>
    <mergeCell ref="J118:U118"/>
    <mergeCell ref="V118:Y118"/>
    <mergeCell ref="Z118:AF118"/>
    <mergeCell ref="AG118:AJ118"/>
    <mergeCell ref="AL118:AO118"/>
    <mergeCell ref="A117:C117"/>
    <mergeCell ref="J117:U117"/>
    <mergeCell ref="A116:C116"/>
    <mergeCell ref="J116:U116"/>
    <mergeCell ref="V116:Y116"/>
    <mergeCell ref="Z116:AF116"/>
    <mergeCell ref="AG116:AJ116"/>
    <mergeCell ref="AL116:AO116"/>
    <mergeCell ref="A113:C113"/>
    <mergeCell ref="J113:U113"/>
    <mergeCell ref="V113:Y113"/>
    <mergeCell ref="Z113:AF113"/>
    <mergeCell ref="AG113:AJ113"/>
    <mergeCell ref="AL115:AO115"/>
    <mergeCell ref="A115:C115"/>
    <mergeCell ref="J115:U115"/>
    <mergeCell ref="V115:Y115"/>
    <mergeCell ref="Z115:AF115"/>
    <mergeCell ref="V111:Y111"/>
    <mergeCell ref="Z111:AF111"/>
    <mergeCell ref="AG111:AJ111"/>
    <mergeCell ref="AL113:AO113"/>
    <mergeCell ref="A114:C114"/>
    <mergeCell ref="J114:U114"/>
    <mergeCell ref="V114:Y114"/>
    <mergeCell ref="Z114:AF114"/>
    <mergeCell ref="AG114:AJ114"/>
    <mergeCell ref="AL114:AO114"/>
    <mergeCell ref="AG109:AJ109"/>
    <mergeCell ref="AL111:AO111"/>
    <mergeCell ref="A112:C112"/>
    <mergeCell ref="J112:U112"/>
    <mergeCell ref="V112:Y112"/>
    <mergeCell ref="Z112:AF112"/>
    <mergeCell ref="AG112:AJ112"/>
    <mergeCell ref="AL112:AO112"/>
    <mergeCell ref="A111:C111"/>
    <mergeCell ref="J111:U111"/>
    <mergeCell ref="A110:C110"/>
    <mergeCell ref="J110:U110"/>
    <mergeCell ref="V110:Y110"/>
    <mergeCell ref="Z110:AF110"/>
    <mergeCell ref="AG110:AJ110"/>
    <mergeCell ref="AL110:AO110"/>
    <mergeCell ref="A107:C107"/>
    <mergeCell ref="J107:U107"/>
    <mergeCell ref="V107:Y107"/>
    <mergeCell ref="Z107:AF107"/>
    <mergeCell ref="AG107:AJ107"/>
    <mergeCell ref="AL109:AO109"/>
    <mergeCell ref="A109:C109"/>
    <mergeCell ref="J109:U109"/>
    <mergeCell ref="V109:Y109"/>
    <mergeCell ref="Z109:AF109"/>
    <mergeCell ref="V105:Y105"/>
    <mergeCell ref="Z105:AF105"/>
    <mergeCell ref="AG105:AJ105"/>
    <mergeCell ref="AL107:AO107"/>
    <mergeCell ref="A108:C108"/>
    <mergeCell ref="J108:U108"/>
    <mergeCell ref="V108:Y108"/>
    <mergeCell ref="Z108:AF108"/>
    <mergeCell ref="AG108:AJ108"/>
    <mergeCell ref="AL108:AO108"/>
    <mergeCell ref="AG103:AJ103"/>
    <mergeCell ref="AL105:AO105"/>
    <mergeCell ref="A106:C106"/>
    <mergeCell ref="J106:U106"/>
    <mergeCell ref="V106:Y106"/>
    <mergeCell ref="Z106:AF106"/>
    <mergeCell ref="AG106:AJ106"/>
    <mergeCell ref="AL106:AO106"/>
    <mergeCell ref="A105:C105"/>
    <mergeCell ref="J105:U105"/>
    <mergeCell ref="A104:C104"/>
    <mergeCell ref="J104:U104"/>
    <mergeCell ref="V104:Y104"/>
    <mergeCell ref="Z104:AF104"/>
    <mergeCell ref="AG104:AJ104"/>
    <mergeCell ref="AL104:AO104"/>
    <mergeCell ref="A101:C101"/>
    <mergeCell ref="J101:U101"/>
    <mergeCell ref="V101:Y101"/>
    <mergeCell ref="Z101:AF101"/>
    <mergeCell ref="AG101:AJ101"/>
    <mergeCell ref="AL103:AO103"/>
    <mergeCell ref="A103:C103"/>
    <mergeCell ref="J103:U103"/>
    <mergeCell ref="V103:Y103"/>
    <mergeCell ref="Z103:AF103"/>
    <mergeCell ref="V99:Y99"/>
    <mergeCell ref="Z99:AF99"/>
    <mergeCell ref="AG99:AJ99"/>
    <mergeCell ref="AL101:AO101"/>
    <mergeCell ref="A102:C102"/>
    <mergeCell ref="J102:U102"/>
    <mergeCell ref="V102:Y102"/>
    <mergeCell ref="Z102:AF102"/>
    <mergeCell ref="AG102:AJ102"/>
    <mergeCell ref="AL102:AO102"/>
    <mergeCell ref="AG97:AJ97"/>
    <mergeCell ref="AL99:AO99"/>
    <mergeCell ref="A100:C100"/>
    <mergeCell ref="J100:U100"/>
    <mergeCell ref="V100:Y100"/>
    <mergeCell ref="Z100:AF100"/>
    <mergeCell ref="AG100:AJ100"/>
    <mergeCell ref="AL100:AO100"/>
    <mergeCell ref="A99:C99"/>
    <mergeCell ref="J99:U99"/>
    <mergeCell ref="A98:C98"/>
    <mergeCell ref="J98:U98"/>
    <mergeCell ref="V98:Y98"/>
    <mergeCell ref="Z98:AF98"/>
    <mergeCell ref="AG98:AJ98"/>
    <mergeCell ref="AL98:AO98"/>
    <mergeCell ref="A95:C95"/>
    <mergeCell ref="J95:U95"/>
    <mergeCell ref="V95:Y95"/>
    <mergeCell ref="Z95:AF95"/>
    <mergeCell ref="AG95:AJ95"/>
    <mergeCell ref="AL97:AO97"/>
    <mergeCell ref="A97:C97"/>
    <mergeCell ref="J97:U97"/>
    <mergeCell ref="V97:Y97"/>
    <mergeCell ref="Z97:AF97"/>
    <mergeCell ref="V93:Y93"/>
    <mergeCell ref="Z93:AF93"/>
    <mergeCell ref="AG93:AJ93"/>
    <mergeCell ref="AL95:AO95"/>
    <mergeCell ref="A96:C96"/>
    <mergeCell ref="J96:U96"/>
    <mergeCell ref="V96:Y96"/>
    <mergeCell ref="Z96:AF96"/>
    <mergeCell ref="AG96:AJ96"/>
    <mergeCell ref="AL96:AO96"/>
    <mergeCell ref="AG91:AJ91"/>
    <mergeCell ref="AL93:AO93"/>
    <mergeCell ref="A94:C94"/>
    <mergeCell ref="J94:U94"/>
    <mergeCell ref="V94:Y94"/>
    <mergeCell ref="Z94:AF94"/>
    <mergeCell ref="AG94:AJ94"/>
    <mergeCell ref="AL94:AO94"/>
    <mergeCell ref="A93:C93"/>
    <mergeCell ref="J93:U93"/>
    <mergeCell ref="A92:C92"/>
    <mergeCell ref="J92:U92"/>
    <mergeCell ref="V92:Y92"/>
    <mergeCell ref="Z92:AF92"/>
    <mergeCell ref="AG92:AJ92"/>
    <mergeCell ref="AL92:AO92"/>
    <mergeCell ref="A89:C89"/>
    <mergeCell ref="J89:U89"/>
    <mergeCell ref="V89:Y89"/>
    <mergeCell ref="Z89:AF89"/>
    <mergeCell ref="AG89:AJ89"/>
    <mergeCell ref="AL91:AO91"/>
    <mergeCell ref="A91:C91"/>
    <mergeCell ref="J91:U91"/>
    <mergeCell ref="V91:Y91"/>
    <mergeCell ref="Z91:AF91"/>
    <mergeCell ref="V87:Y87"/>
    <mergeCell ref="Z87:AF87"/>
    <mergeCell ref="AG87:AJ87"/>
    <mergeCell ref="AL89:AO89"/>
    <mergeCell ref="A90:C90"/>
    <mergeCell ref="J90:U90"/>
    <mergeCell ref="V90:Y90"/>
    <mergeCell ref="Z90:AF90"/>
    <mergeCell ref="AG90:AJ90"/>
    <mergeCell ref="AL90:AO90"/>
    <mergeCell ref="AG85:AJ85"/>
    <mergeCell ref="AL87:AO87"/>
    <mergeCell ref="A88:C88"/>
    <mergeCell ref="J88:U88"/>
    <mergeCell ref="V88:Y88"/>
    <mergeCell ref="Z88:AF88"/>
    <mergeCell ref="AG88:AJ88"/>
    <mergeCell ref="AL88:AO88"/>
    <mergeCell ref="A87:C87"/>
    <mergeCell ref="J87:U87"/>
    <mergeCell ref="A86:C86"/>
    <mergeCell ref="J86:U86"/>
    <mergeCell ref="V86:Y86"/>
    <mergeCell ref="Z86:AF86"/>
    <mergeCell ref="AG86:AJ86"/>
    <mergeCell ref="AL86:AO86"/>
    <mergeCell ref="A83:C83"/>
    <mergeCell ref="J83:U83"/>
    <mergeCell ref="V83:Y83"/>
    <mergeCell ref="Z83:AF83"/>
    <mergeCell ref="AG83:AJ83"/>
    <mergeCell ref="AL85:AO85"/>
    <mergeCell ref="A85:C85"/>
    <mergeCell ref="J85:U85"/>
    <mergeCell ref="V85:Y85"/>
    <mergeCell ref="Z85:AF85"/>
    <mergeCell ref="V81:Y81"/>
    <mergeCell ref="Z81:AF81"/>
    <mergeCell ref="AG81:AJ81"/>
    <mergeCell ref="AL83:AO83"/>
    <mergeCell ref="A84:C84"/>
    <mergeCell ref="J84:U84"/>
    <mergeCell ref="V84:Y84"/>
    <mergeCell ref="Z84:AF84"/>
    <mergeCell ref="AG84:AJ84"/>
    <mergeCell ref="AL84:AO84"/>
    <mergeCell ref="AG79:AJ79"/>
    <mergeCell ref="AL81:AO81"/>
    <mergeCell ref="A82:C82"/>
    <mergeCell ref="J82:U82"/>
    <mergeCell ref="V82:Y82"/>
    <mergeCell ref="Z82:AF82"/>
    <mergeCell ref="AG82:AJ82"/>
    <mergeCell ref="AL82:AO82"/>
    <mergeCell ref="A81:C81"/>
    <mergeCell ref="J81:U81"/>
    <mergeCell ref="A80:C80"/>
    <mergeCell ref="J80:U80"/>
    <mergeCell ref="V80:Y80"/>
    <mergeCell ref="Z80:AF80"/>
    <mergeCell ref="AG80:AJ80"/>
    <mergeCell ref="AL80:AO80"/>
    <mergeCell ref="A77:C77"/>
    <mergeCell ref="J77:U77"/>
    <mergeCell ref="V77:Y77"/>
    <mergeCell ref="Z77:AF77"/>
    <mergeCell ref="AG77:AJ77"/>
    <mergeCell ref="AL79:AO79"/>
    <mergeCell ref="A79:C79"/>
    <mergeCell ref="J79:U79"/>
    <mergeCell ref="V79:Y79"/>
    <mergeCell ref="Z79:AF79"/>
    <mergeCell ref="V75:Y75"/>
    <mergeCell ref="Z75:AF75"/>
    <mergeCell ref="AG75:AJ75"/>
    <mergeCell ref="AL77:AO77"/>
    <mergeCell ref="A78:C78"/>
    <mergeCell ref="J78:U78"/>
    <mergeCell ref="V78:Y78"/>
    <mergeCell ref="Z78:AF78"/>
    <mergeCell ref="AG78:AJ78"/>
    <mergeCell ref="AL78:AO78"/>
    <mergeCell ref="AG73:AJ73"/>
    <mergeCell ref="AL75:AO75"/>
    <mergeCell ref="A76:C76"/>
    <mergeCell ref="J76:U76"/>
    <mergeCell ref="V76:Y76"/>
    <mergeCell ref="Z76:AF76"/>
    <mergeCell ref="AG76:AJ76"/>
    <mergeCell ref="AL76:AO76"/>
    <mergeCell ref="A75:C75"/>
    <mergeCell ref="J75:U75"/>
    <mergeCell ref="A74:C74"/>
    <mergeCell ref="J74:U74"/>
    <mergeCell ref="V74:Y74"/>
    <mergeCell ref="Z74:AF74"/>
    <mergeCell ref="AG74:AJ74"/>
    <mergeCell ref="AL74:AO74"/>
    <mergeCell ref="A71:C71"/>
    <mergeCell ref="J71:U71"/>
    <mergeCell ref="V71:Y71"/>
    <mergeCell ref="Z71:AF71"/>
    <mergeCell ref="AG71:AJ71"/>
    <mergeCell ref="AL73:AO73"/>
    <mergeCell ref="A73:C73"/>
    <mergeCell ref="J73:U73"/>
    <mergeCell ref="V73:Y73"/>
    <mergeCell ref="Z73:AF73"/>
    <mergeCell ref="V69:Y69"/>
    <mergeCell ref="Z69:AF69"/>
    <mergeCell ref="AG69:AJ69"/>
    <mergeCell ref="AL71:AO71"/>
    <mergeCell ref="A72:C72"/>
    <mergeCell ref="J72:U72"/>
    <mergeCell ref="V72:Y72"/>
    <mergeCell ref="Z72:AF72"/>
    <mergeCell ref="AG72:AJ72"/>
    <mergeCell ref="AL72:AO72"/>
    <mergeCell ref="AG67:AJ67"/>
    <mergeCell ref="AL69:AO69"/>
    <mergeCell ref="A70:C70"/>
    <mergeCell ref="J70:U70"/>
    <mergeCell ref="V70:Y70"/>
    <mergeCell ref="Z70:AF70"/>
    <mergeCell ref="AG70:AJ70"/>
    <mergeCell ref="AL70:AO70"/>
    <mergeCell ref="A69:C69"/>
    <mergeCell ref="J69:U69"/>
    <mergeCell ref="A68:C68"/>
    <mergeCell ref="J68:U68"/>
    <mergeCell ref="V68:Y68"/>
    <mergeCell ref="Z68:AF68"/>
    <mergeCell ref="AG68:AJ68"/>
    <mergeCell ref="AL68:AO68"/>
    <mergeCell ref="A65:C65"/>
    <mergeCell ref="J65:U65"/>
    <mergeCell ref="V65:Y65"/>
    <mergeCell ref="Z65:AF65"/>
    <mergeCell ref="AG65:AJ65"/>
    <mergeCell ref="AL67:AO67"/>
    <mergeCell ref="A67:C67"/>
    <mergeCell ref="J67:U67"/>
    <mergeCell ref="V67:Y67"/>
    <mergeCell ref="Z67:AF67"/>
    <mergeCell ref="V63:Y63"/>
    <mergeCell ref="Z63:AF63"/>
    <mergeCell ref="AG63:AJ63"/>
    <mergeCell ref="AL65:AO65"/>
    <mergeCell ref="A66:C66"/>
    <mergeCell ref="J66:U66"/>
    <mergeCell ref="V66:Y66"/>
    <mergeCell ref="Z66:AF66"/>
    <mergeCell ref="AG66:AJ66"/>
    <mergeCell ref="AL66:AO66"/>
    <mergeCell ref="AG61:AJ61"/>
    <mergeCell ref="AL63:AO63"/>
    <mergeCell ref="A64:C64"/>
    <mergeCell ref="J64:U64"/>
    <mergeCell ref="V64:Y64"/>
    <mergeCell ref="Z64:AF64"/>
    <mergeCell ref="AG64:AJ64"/>
    <mergeCell ref="AL64:AO64"/>
    <mergeCell ref="A63:C63"/>
    <mergeCell ref="J63:U63"/>
    <mergeCell ref="A62:C62"/>
    <mergeCell ref="J62:U62"/>
    <mergeCell ref="V62:Y62"/>
    <mergeCell ref="Z62:AF62"/>
    <mergeCell ref="AG62:AJ62"/>
    <mergeCell ref="AL62:AO62"/>
    <mergeCell ref="A59:C59"/>
    <mergeCell ref="J59:U59"/>
    <mergeCell ref="V59:Y59"/>
    <mergeCell ref="Z59:AF59"/>
    <mergeCell ref="AG59:AJ59"/>
    <mergeCell ref="AL61:AO61"/>
    <mergeCell ref="A61:C61"/>
    <mergeCell ref="J61:U61"/>
    <mergeCell ref="V61:Y61"/>
    <mergeCell ref="Z61:AF61"/>
    <mergeCell ref="V57:Y57"/>
    <mergeCell ref="Z57:AF57"/>
    <mergeCell ref="AG57:AJ57"/>
    <mergeCell ref="AL59:AO59"/>
    <mergeCell ref="A60:C60"/>
    <mergeCell ref="J60:U60"/>
    <mergeCell ref="V60:Y60"/>
    <mergeCell ref="Z60:AF60"/>
    <mergeCell ref="AG60:AJ60"/>
    <mergeCell ref="AL60:AO60"/>
    <mergeCell ref="AG55:AJ55"/>
    <mergeCell ref="AL57:AO57"/>
    <mergeCell ref="A58:C58"/>
    <mergeCell ref="J58:U58"/>
    <mergeCell ref="V58:Y58"/>
    <mergeCell ref="Z58:AF58"/>
    <mergeCell ref="AG58:AJ58"/>
    <mergeCell ref="AL58:AO58"/>
    <mergeCell ref="A57:C57"/>
    <mergeCell ref="J57:U57"/>
    <mergeCell ref="A56:C56"/>
    <mergeCell ref="J56:U56"/>
    <mergeCell ref="V56:Y56"/>
    <mergeCell ref="Z56:AF56"/>
    <mergeCell ref="AG56:AJ56"/>
    <mergeCell ref="AL56:AO56"/>
    <mergeCell ref="A53:C53"/>
    <mergeCell ref="J53:U53"/>
    <mergeCell ref="V53:Y53"/>
    <mergeCell ref="Z53:AF53"/>
    <mergeCell ref="AG53:AJ53"/>
    <mergeCell ref="AL55:AO55"/>
    <mergeCell ref="A55:C55"/>
    <mergeCell ref="J55:U55"/>
    <mergeCell ref="V55:Y55"/>
    <mergeCell ref="Z55:AF55"/>
    <mergeCell ref="V51:Y51"/>
    <mergeCell ref="Z51:AF51"/>
    <mergeCell ref="AG51:AJ51"/>
    <mergeCell ref="AL53:AO53"/>
    <mergeCell ref="A54:C54"/>
    <mergeCell ref="J54:U54"/>
    <mergeCell ref="V54:Y54"/>
    <mergeCell ref="Z54:AF54"/>
    <mergeCell ref="AG54:AJ54"/>
    <mergeCell ref="AL54:AO54"/>
    <mergeCell ref="AG49:AJ49"/>
    <mergeCell ref="AL51:AO51"/>
    <mergeCell ref="A52:C52"/>
    <mergeCell ref="J52:U52"/>
    <mergeCell ref="V52:Y52"/>
    <mergeCell ref="Z52:AF52"/>
    <mergeCell ref="AG52:AJ52"/>
    <mergeCell ref="AL52:AO52"/>
    <mergeCell ref="A51:C51"/>
    <mergeCell ref="J51:U51"/>
    <mergeCell ref="A50:C50"/>
    <mergeCell ref="J50:U50"/>
    <mergeCell ref="V50:Y50"/>
    <mergeCell ref="Z50:AF50"/>
    <mergeCell ref="AG50:AJ50"/>
    <mergeCell ref="AL50:AO50"/>
    <mergeCell ref="A47:C47"/>
    <mergeCell ref="J47:U47"/>
    <mergeCell ref="V47:Y47"/>
    <mergeCell ref="Z47:AF47"/>
    <mergeCell ref="AG47:AJ47"/>
    <mergeCell ref="AL49:AO49"/>
    <mergeCell ref="A49:C49"/>
    <mergeCell ref="J49:U49"/>
    <mergeCell ref="V49:Y49"/>
    <mergeCell ref="Z49:AF49"/>
    <mergeCell ref="V45:Y45"/>
    <mergeCell ref="Z45:AF45"/>
    <mergeCell ref="AG45:AJ45"/>
    <mergeCell ref="AL47:AO47"/>
    <mergeCell ref="A48:C48"/>
    <mergeCell ref="J48:U48"/>
    <mergeCell ref="V48:Y48"/>
    <mergeCell ref="Z48:AF48"/>
    <mergeCell ref="AG48:AJ48"/>
    <mergeCell ref="AL48:AO48"/>
    <mergeCell ref="AG43:AJ43"/>
    <mergeCell ref="AL45:AO45"/>
    <mergeCell ref="A46:C46"/>
    <mergeCell ref="J46:U46"/>
    <mergeCell ref="V46:Y46"/>
    <mergeCell ref="Z46:AF46"/>
    <mergeCell ref="AG46:AJ46"/>
    <mergeCell ref="AL46:AO46"/>
    <mergeCell ref="A45:C45"/>
    <mergeCell ref="J45:U45"/>
    <mergeCell ref="A44:C44"/>
    <mergeCell ref="J44:U44"/>
    <mergeCell ref="V44:Y44"/>
    <mergeCell ref="Z44:AF44"/>
    <mergeCell ref="AG44:AJ44"/>
    <mergeCell ref="AL44:AO44"/>
    <mergeCell ref="A41:C41"/>
    <mergeCell ref="J41:U41"/>
    <mergeCell ref="V41:Y41"/>
    <mergeCell ref="Z41:AF41"/>
    <mergeCell ref="AG41:AJ41"/>
    <mergeCell ref="AL43:AO43"/>
    <mergeCell ref="A43:C43"/>
    <mergeCell ref="J43:U43"/>
    <mergeCell ref="V43:Y43"/>
    <mergeCell ref="Z43:AF43"/>
    <mergeCell ref="V39:Y39"/>
    <mergeCell ref="Z39:AF39"/>
    <mergeCell ref="AG39:AJ39"/>
    <mergeCell ref="AL41:AO41"/>
    <mergeCell ref="A42:C42"/>
    <mergeCell ref="J42:U42"/>
    <mergeCell ref="V42:Y42"/>
    <mergeCell ref="Z42:AF42"/>
    <mergeCell ref="AG42:AJ42"/>
    <mergeCell ref="AL42:AO42"/>
    <mergeCell ref="AG37:AJ37"/>
    <mergeCell ref="AL39:AO39"/>
    <mergeCell ref="A40:C40"/>
    <mergeCell ref="J40:U40"/>
    <mergeCell ref="V40:Y40"/>
    <mergeCell ref="Z40:AF40"/>
    <mergeCell ref="AG40:AJ40"/>
    <mergeCell ref="AL40:AO40"/>
    <mergeCell ref="A39:C39"/>
    <mergeCell ref="J39:U39"/>
    <mergeCell ref="A38:C38"/>
    <mergeCell ref="J38:U38"/>
    <mergeCell ref="V38:Y38"/>
    <mergeCell ref="Z38:AF38"/>
    <mergeCell ref="AG38:AJ38"/>
    <mergeCell ref="AL38:AO38"/>
    <mergeCell ref="A35:C35"/>
    <mergeCell ref="J35:U35"/>
    <mergeCell ref="V35:Y35"/>
    <mergeCell ref="Z35:AF35"/>
    <mergeCell ref="AG35:AJ35"/>
    <mergeCell ref="AL37:AO37"/>
    <mergeCell ref="A37:C37"/>
    <mergeCell ref="J37:U37"/>
    <mergeCell ref="V37:Y37"/>
    <mergeCell ref="Z37:AF37"/>
    <mergeCell ref="V33:Y33"/>
    <mergeCell ref="Z33:AF33"/>
    <mergeCell ref="AG33:AJ33"/>
    <mergeCell ref="AL35:AO35"/>
    <mergeCell ref="A36:C36"/>
    <mergeCell ref="J36:U36"/>
    <mergeCell ref="V36:Y36"/>
    <mergeCell ref="Z36:AF36"/>
    <mergeCell ref="AG36:AJ36"/>
    <mergeCell ref="AL36:AO36"/>
    <mergeCell ref="AG31:AJ31"/>
    <mergeCell ref="AL33:AO33"/>
    <mergeCell ref="A34:C34"/>
    <mergeCell ref="J34:U34"/>
    <mergeCell ref="V34:Y34"/>
    <mergeCell ref="Z34:AF34"/>
    <mergeCell ref="AG34:AJ34"/>
    <mergeCell ref="AL34:AO34"/>
    <mergeCell ref="A33:C33"/>
    <mergeCell ref="J33:U33"/>
    <mergeCell ref="A32:I32"/>
    <mergeCell ref="J32:U32"/>
    <mergeCell ref="V32:Y32"/>
    <mergeCell ref="Z32:AF32"/>
    <mergeCell ref="AG32:AJ32"/>
    <mergeCell ref="AL32:AO32"/>
    <mergeCell ref="A30:I30"/>
    <mergeCell ref="J30:U30"/>
    <mergeCell ref="V30:Y30"/>
    <mergeCell ref="Z30:AF30"/>
    <mergeCell ref="AG30:AO30"/>
    <mergeCell ref="AL31:AO31"/>
    <mergeCell ref="A31:I31"/>
    <mergeCell ref="J31:U31"/>
    <mergeCell ref="V31:Y31"/>
    <mergeCell ref="Z31:AF31"/>
    <mergeCell ref="AC23:AI23"/>
    <mergeCell ref="AJ23:AM23"/>
    <mergeCell ref="AE24:AI24"/>
    <mergeCell ref="AJ24:AM24"/>
    <mergeCell ref="A26:AO26"/>
    <mergeCell ref="A29:I29"/>
    <mergeCell ref="J29:U29"/>
    <mergeCell ref="V29:Y29"/>
    <mergeCell ref="Z29:AO29"/>
    <mergeCell ref="A27:I27"/>
    <mergeCell ref="J27:U27"/>
    <mergeCell ref="V27:AO27"/>
    <mergeCell ref="A28:I28"/>
    <mergeCell ref="J28:U28"/>
    <mergeCell ref="V28:AO28"/>
    <mergeCell ref="AJ19:AL19"/>
    <mergeCell ref="W21:AI21"/>
    <mergeCell ref="AJ21:AM21"/>
    <mergeCell ref="B9:AN9"/>
    <mergeCell ref="B10:AN10"/>
    <mergeCell ref="L12:AE12"/>
    <mergeCell ref="L13:AE13"/>
    <mergeCell ref="A15:AM15"/>
    <mergeCell ref="W1:AM1"/>
    <mergeCell ref="J3:AH3"/>
    <mergeCell ref="J4:AH4"/>
    <mergeCell ref="J5:AH5"/>
    <mergeCell ref="K7:AG7"/>
    <mergeCell ref="M17:Q17"/>
    <mergeCell ref="U17:X17"/>
  </mergeCells>
  <hyperlinks>
    <hyperlink ref="V33" r:id="rId1" display="http://biudzetasvs/dukumentai?eil=0&amp;stulp=3&amp;lent=1"/>
    <hyperlink ref="Z33" r:id="rId2" display="http://biudzetasvs/dukumentai?eil=0&amp;stulp=4&amp;lent=1"/>
    <hyperlink ref="AG33" r:id="rId3"/>
    <hyperlink ref="AL33" r:id="rId4"/>
    <hyperlink ref="V34" r:id="rId5"/>
    <hyperlink ref="Z34" r:id="rId6" display="http://biudzetasvs/dukumentai?eil=0&amp;stulp=4&amp;lent=1"/>
    <hyperlink ref="AG34" r:id="rId7"/>
    <hyperlink ref="AL34" r:id="rId8"/>
    <hyperlink ref="V35" r:id="rId9"/>
    <hyperlink ref="Z35" r:id="rId10" display="http://biudzetasvs/dukumentai?eil=0&amp;stulp=4&amp;lent=1"/>
    <hyperlink ref="AG35" r:id="rId11"/>
    <hyperlink ref="AL35" r:id="rId12"/>
    <hyperlink ref="V36" r:id="rId13"/>
    <hyperlink ref="Z36" r:id="rId14" display="http://biudzetasvs/dukumentai?eil=0&amp;stulp=4&amp;lent=1"/>
    <hyperlink ref="AG36" r:id="rId15"/>
    <hyperlink ref="AL36" r:id="rId16"/>
    <hyperlink ref="V37" r:id="rId17"/>
    <hyperlink ref="Z37" r:id="rId18" display="http://biudzetasvs/dukumentai?eil=0&amp;stulp=4&amp;lent=1"/>
    <hyperlink ref="AG37" r:id="rId19"/>
    <hyperlink ref="AL37" r:id="rId20"/>
    <hyperlink ref="V38" r:id="rId21"/>
    <hyperlink ref="Z38" r:id="rId22"/>
    <hyperlink ref="AG38" r:id="rId23"/>
    <hyperlink ref="AL38" r:id="rId24"/>
    <hyperlink ref="V39" r:id="rId25"/>
    <hyperlink ref="Z39" r:id="rId26" display="http://biudzetasvs/dukumentai?eil=0&amp;stulp=4&amp;lent=1"/>
    <hyperlink ref="AG39" r:id="rId27"/>
    <hyperlink ref="AL39" r:id="rId28"/>
    <hyperlink ref="V40" r:id="rId29"/>
    <hyperlink ref="Z40" r:id="rId30" display="http://biudzetasvs/dukumentai?eil=0&amp;stulp=4&amp;lent=1"/>
    <hyperlink ref="AG40" r:id="rId31"/>
    <hyperlink ref="AL40" r:id="rId32"/>
    <hyperlink ref="V41" r:id="rId33" display="http://biudzetasvs/dukumentai?eil=0&amp;stulp=3&amp;lent=1"/>
    <hyperlink ref="Z41" r:id="rId34" display="http://biudzetasvs/dukumentai?eil=0&amp;stulp=4&amp;lent=1"/>
    <hyperlink ref="AG41" r:id="rId35"/>
    <hyperlink ref="AL41" r:id="rId36"/>
    <hyperlink ref="V42" r:id="rId37" display="http://biudzetasvs/dukumentai?eil=0&amp;stulp=3&amp;lent=1"/>
    <hyperlink ref="Z42" r:id="rId38" display="http://biudzetasvs/dukumentai?eil=0&amp;stulp=4&amp;lent=1"/>
    <hyperlink ref="AG42" r:id="rId39"/>
    <hyperlink ref="AL42" r:id="rId40"/>
    <hyperlink ref="V43" r:id="rId41"/>
    <hyperlink ref="Z43" r:id="rId42"/>
    <hyperlink ref="AG43" r:id="rId43"/>
    <hyperlink ref="AL43" r:id="rId44"/>
    <hyperlink ref="V44" r:id="rId45"/>
    <hyperlink ref="Z44" r:id="rId46"/>
    <hyperlink ref="AG44" r:id="rId47"/>
    <hyperlink ref="AL44" r:id="rId48"/>
    <hyperlink ref="V45" r:id="rId49"/>
    <hyperlink ref="Z45" r:id="rId50"/>
    <hyperlink ref="AG45" r:id="rId51"/>
    <hyperlink ref="AL45" r:id="rId52"/>
    <hyperlink ref="V46" r:id="rId53"/>
    <hyperlink ref="Z46" r:id="rId54"/>
    <hyperlink ref="AG46" r:id="rId55"/>
    <hyperlink ref="AL46" r:id="rId56"/>
    <hyperlink ref="V47" r:id="rId57"/>
    <hyperlink ref="Z47" r:id="rId58"/>
    <hyperlink ref="AG47" r:id="rId59"/>
    <hyperlink ref="AL47" r:id="rId60"/>
    <hyperlink ref="V48" r:id="rId61"/>
    <hyperlink ref="Z48" r:id="rId62"/>
    <hyperlink ref="AG48" r:id="rId63"/>
    <hyperlink ref="AL48" r:id="rId64"/>
    <hyperlink ref="V49" r:id="rId65"/>
    <hyperlink ref="Z49" r:id="rId66"/>
    <hyperlink ref="AG49" r:id="rId67"/>
    <hyperlink ref="AL49" r:id="rId68"/>
    <hyperlink ref="V50" r:id="rId69"/>
    <hyperlink ref="Z50" r:id="rId70"/>
    <hyperlink ref="AG50" r:id="rId71"/>
    <hyperlink ref="AL50" r:id="rId72"/>
    <hyperlink ref="V51" r:id="rId73"/>
    <hyperlink ref="Z51" r:id="rId74"/>
    <hyperlink ref="AG51" r:id="rId75"/>
    <hyperlink ref="AL51" r:id="rId76"/>
    <hyperlink ref="V52" r:id="rId77"/>
    <hyperlink ref="Z52" r:id="rId78"/>
    <hyperlink ref="AG52" r:id="rId79"/>
    <hyperlink ref="AL52" r:id="rId80"/>
    <hyperlink ref="V53" r:id="rId81"/>
    <hyperlink ref="Z53" r:id="rId82" display="http://biudzetasvs/dukumentai?eil=0&amp;stulp=4&amp;lent=1"/>
    <hyperlink ref="AG53" r:id="rId83"/>
    <hyperlink ref="AL53" r:id="rId84"/>
    <hyperlink ref="V54" r:id="rId85"/>
    <hyperlink ref="Z54" r:id="rId86"/>
    <hyperlink ref="AG54" r:id="rId87"/>
    <hyperlink ref="AL54" r:id="rId88"/>
    <hyperlink ref="V55" r:id="rId89"/>
    <hyperlink ref="Z55" r:id="rId90"/>
    <hyperlink ref="AG55" r:id="rId91"/>
    <hyperlink ref="AL55" r:id="rId92"/>
    <hyperlink ref="V56" r:id="rId93"/>
    <hyperlink ref="Z56" r:id="rId94"/>
    <hyperlink ref="AG56" r:id="rId95"/>
    <hyperlink ref="AL56" r:id="rId96"/>
    <hyperlink ref="V57" r:id="rId97" display="http://biudzetasvs/dukumentai?eil=0&amp;stulp=3&amp;lent=1"/>
    <hyperlink ref="Z57" r:id="rId98" display="http://biudzetasvs/dukumentai?eil=0&amp;stulp=4&amp;lent=1"/>
    <hyperlink ref="AG57" r:id="rId99"/>
    <hyperlink ref="AL57" r:id="rId100"/>
    <hyperlink ref="V58" r:id="rId101"/>
    <hyperlink ref="Z58" r:id="rId102" display="http://biudzetasvs/dukumentai?eil=0&amp;stulp=4&amp;lent=1"/>
    <hyperlink ref="AG58" r:id="rId103"/>
    <hyperlink ref="AL58" r:id="rId104"/>
    <hyperlink ref="V59" r:id="rId105"/>
    <hyperlink ref="Z59" r:id="rId106"/>
    <hyperlink ref="AG59" r:id="rId107"/>
    <hyperlink ref="AL59" r:id="rId108"/>
    <hyperlink ref="V60" r:id="rId109"/>
    <hyperlink ref="Z60" r:id="rId110"/>
    <hyperlink ref="AG60" r:id="rId111"/>
    <hyperlink ref="AL60" r:id="rId112"/>
    <hyperlink ref="V61" r:id="rId113"/>
    <hyperlink ref="Z61" r:id="rId114"/>
    <hyperlink ref="AG61" r:id="rId115"/>
    <hyperlink ref="AL61" r:id="rId116"/>
    <hyperlink ref="V62" r:id="rId117"/>
    <hyperlink ref="Z62" r:id="rId118"/>
    <hyperlink ref="AG62" r:id="rId119"/>
    <hyperlink ref="AL62" r:id="rId120"/>
    <hyperlink ref="V63" r:id="rId121"/>
    <hyperlink ref="Z63" r:id="rId122"/>
    <hyperlink ref="AG63" r:id="rId123"/>
    <hyperlink ref="AL63" r:id="rId124"/>
    <hyperlink ref="V64" r:id="rId125"/>
    <hyperlink ref="Z64" r:id="rId126"/>
    <hyperlink ref="AG64" r:id="rId127"/>
    <hyperlink ref="AL64" r:id="rId128"/>
    <hyperlink ref="V65" r:id="rId129"/>
    <hyperlink ref="Z65" r:id="rId130"/>
    <hyperlink ref="AG65" r:id="rId131"/>
    <hyperlink ref="AL65" r:id="rId132"/>
    <hyperlink ref="V66" r:id="rId133"/>
    <hyperlink ref="Z66" r:id="rId134"/>
    <hyperlink ref="AG66" r:id="rId135"/>
    <hyperlink ref="AL66" r:id="rId136"/>
    <hyperlink ref="V67" r:id="rId137"/>
    <hyperlink ref="Z67" r:id="rId138"/>
    <hyperlink ref="AG67" r:id="rId139"/>
    <hyperlink ref="AL67" r:id="rId140"/>
    <hyperlink ref="V68" r:id="rId141"/>
    <hyperlink ref="Z68" r:id="rId142"/>
    <hyperlink ref="AG68" r:id="rId143"/>
    <hyperlink ref="AL68" r:id="rId144"/>
    <hyperlink ref="V69" r:id="rId145"/>
    <hyperlink ref="Z69" r:id="rId146"/>
    <hyperlink ref="AG69" r:id="rId147"/>
    <hyperlink ref="AL69" r:id="rId148"/>
    <hyperlink ref="V70" r:id="rId149"/>
    <hyperlink ref="Z70" r:id="rId150"/>
    <hyperlink ref="AG70" r:id="rId151"/>
    <hyperlink ref="AL70" r:id="rId152"/>
    <hyperlink ref="V71" r:id="rId153"/>
    <hyperlink ref="Z71" r:id="rId154"/>
    <hyperlink ref="AG71" r:id="rId155"/>
    <hyperlink ref="AL71" r:id="rId156"/>
    <hyperlink ref="V72" r:id="rId157"/>
    <hyperlink ref="Z72" r:id="rId158"/>
    <hyperlink ref="AG72" r:id="rId159"/>
    <hyperlink ref="AL72" r:id="rId160"/>
    <hyperlink ref="V73" r:id="rId161"/>
    <hyperlink ref="Z73" r:id="rId162"/>
    <hyperlink ref="AG73" r:id="rId163"/>
    <hyperlink ref="AL73" r:id="rId164"/>
    <hyperlink ref="V74" r:id="rId165"/>
    <hyperlink ref="Z74" r:id="rId166"/>
    <hyperlink ref="AG74" r:id="rId167"/>
    <hyperlink ref="AL74" r:id="rId168"/>
    <hyperlink ref="V75" r:id="rId169"/>
    <hyperlink ref="Z75" r:id="rId170"/>
    <hyperlink ref="AG75" r:id="rId171"/>
    <hyperlink ref="AL75" r:id="rId172"/>
    <hyperlink ref="V76" r:id="rId173"/>
    <hyperlink ref="Z76" r:id="rId174"/>
    <hyperlink ref="AG76" r:id="rId175"/>
    <hyperlink ref="AL76" r:id="rId176"/>
    <hyperlink ref="V77" r:id="rId177"/>
    <hyperlink ref="Z77" r:id="rId178"/>
    <hyperlink ref="AG77" r:id="rId179"/>
    <hyperlink ref="AL77" r:id="rId180"/>
    <hyperlink ref="V78" r:id="rId181"/>
    <hyperlink ref="Z78" r:id="rId182"/>
    <hyperlink ref="AG78" r:id="rId183"/>
    <hyperlink ref="AL78" r:id="rId184"/>
    <hyperlink ref="V79" r:id="rId185"/>
    <hyperlink ref="Z79" r:id="rId186"/>
    <hyperlink ref="AG79" r:id="rId187"/>
    <hyperlink ref="AL79" r:id="rId188"/>
    <hyperlink ref="V80" r:id="rId189"/>
    <hyperlink ref="Z80" r:id="rId190"/>
    <hyperlink ref="AG80" r:id="rId191"/>
    <hyperlink ref="AL80" r:id="rId192"/>
    <hyperlink ref="V81" r:id="rId193"/>
    <hyperlink ref="Z81" r:id="rId194"/>
    <hyperlink ref="AG81" r:id="rId195"/>
    <hyperlink ref="AL81" r:id="rId196"/>
    <hyperlink ref="V82" r:id="rId197"/>
    <hyperlink ref="Z82" r:id="rId198"/>
    <hyperlink ref="AG82" r:id="rId199"/>
    <hyperlink ref="AL82" r:id="rId200"/>
    <hyperlink ref="V83" r:id="rId201"/>
    <hyperlink ref="Z83" r:id="rId202"/>
    <hyperlink ref="AG83" r:id="rId203"/>
    <hyperlink ref="AL83" r:id="rId204"/>
    <hyperlink ref="V84" r:id="rId205"/>
    <hyperlink ref="Z84" r:id="rId206"/>
    <hyperlink ref="AG84" r:id="rId207"/>
    <hyperlink ref="AL84" r:id="rId208"/>
    <hyperlink ref="V85" r:id="rId209"/>
    <hyperlink ref="Z85" r:id="rId210"/>
    <hyperlink ref="AG85" r:id="rId211"/>
    <hyperlink ref="AL85" r:id="rId212"/>
    <hyperlink ref="V86" r:id="rId213"/>
    <hyperlink ref="Z86" r:id="rId214"/>
    <hyperlink ref="AG86" r:id="rId215"/>
    <hyperlink ref="AL86" r:id="rId216"/>
    <hyperlink ref="V87" r:id="rId217"/>
    <hyperlink ref="Z87" r:id="rId218"/>
    <hyperlink ref="AG87" r:id="rId219"/>
    <hyperlink ref="AL87" r:id="rId220"/>
    <hyperlink ref="V88" r:id="rId221"/>
    <hyperlink ref="Z88" r:id="rId222"/>
    <hyperlink ref="AG88" r:id="rId223"/>
    <hyperlink ref="AL88" r:id="rId224"/>
    <hyperlink ref="V89" r:id="rId225"/>
    <hyperlink ref="Z89" r:id="rId226"/>
    <hyperlink ref="AG89" r:id="rId227"/>
    <hyperlink ref="AL89" r:id="rId228"/>
    <hyperlink ref="V90" r:id="rId229"/>
    <hyperlink ref="Z90" r:id="rId230"/>
    <hyperlink ref="AG90" r:id="rId231"/>
    <hyperlink ref="AL90" r:id="rId232"/>
    <hyperlink ref="V91" r:id="rId233"/>
    <hyperlink ref="Z91" r:id="rId234"/>
    <hyperlink ref="AG91" r:id="rId235"/>
    <hyperlink ref="AL91" r:id="rId236"/>
    <hyperlink ref="V92" r:id="rId237"/>
    <hyperlink ref="Z92" r:id="rId238"/>
    <hyperlink ref="AG92" r:id="rId239"/>
    <hyperlink ref="AL92" r:id="rId240"/>
    <hyperlink ref="V93" r:id="rId241"/>
    <hyperlink ref="Z93" r:id="rId242"/>
    <hyperlink ref="AG93" r:id="rId243"/>
    <hyperlink ref="AL93" r:id="rId244"/>
    <hyperlink ref="V94" r:id="rId245"/>
    <hyperlink ref="Z94" r:id="rId246"/>
    <hyperlink ref="AG94" r:id="rId247"/>
    <hyperlink ref="AL94" r:id="rId248"/>
    <hyperlink ref="V95" r:id="rId249"/>
    <hyperlink ref="Z95" r:id="rId250"/>
    <hyperlink ref="AG95" r:id="rId251"/>
    <hyperlink ref="AL95" r:id="rId252"/>
    <hyperlink ref="V96" r:id="rId253"/>
    <hyperlink ref="Z96" r:id="rId254"/>
    <hyperlink ref="AG96" r:id="rId255"/>
    <hyperlink ref="AL96" r:id="rId256"/>
    <hyperlink ref="V97" r:id="rId257"/>
    <hyperlink ref="Z97" r:id="rId258"/>
    <hyperlink ref="AG97" r:id="rId259"/>
    <hyperlink ref="AL97" r:id="rId260"/>
    <hyperlink ref="V98" r:id="rId261"/>
    <hyperlink ref="Z98" r:id="rId262"/>
    <hyperlink ref="AG98" r:id="rId263"/>
    <hyperlink ref="AL98" r:id="rId264"/>
    <hyperlink ref="V99" r:id="rId265"/>
    <hyperlink ref="Z99" r:id="rId266"/>
    <hyperlink ref="AG99" r:id="rId267"/>
    <hyperlink ref="AL99" r:id="rId268"/>
    <hyperlink ref="V100" r:id="rId269"/>
    <hyperlink ref="Z100" r:id="rId270"/>
    <hyperlink ref="AG100" r:id="rId271"/>
    <hyperlink ref="AL100" r:id="rId272"/>
    <hyperlink ref="V101" r:id="rId273"/>
    <hyperlink ref="Z101" r:id="rId274"/>
    <hyperlink ref="AG101" r:id="rId275"/>
    <hyperlink ref="AL101" r:id="rId276"/>
    <hyperlink ref="V102" r:id="rId277"/>
    <hyperlink ref="Z102" r:id="rId278"/>
    <hyperlink ref="AG102" r:id="rId279"/>
    <hyperlink ref="AL102" r:id="rId280"/>
    <hyperlink ref="V103" r:id="rId281"/>
    <hyperlink ref="Z103" r:id="rId282"/>
    <hyperlink ref="AG103" r:id="rId283"/>
    <hyperlink ref="AL103" r:id="rId284"/>
    <hyperlink ref="V104" r:id="rId285"/>
    <hyperlink ref="Z104" r:id="rId286"/>
    <hyperlink ref="AG104" r:id="rId287"/>
    <hyperlink ref="AL104" r:id="rId288"/>
    <hyperlink ref="V105" r:id="rId289"/>
    <hyperlink ref="Z105" r:id="rId290"/>
    <hyperlink ref="AG105" r:id="rId291"/>
    <hyperlink ref="AL105" r:id="rId292"/>
    <hyperlink ref="V106" r:id="rId293"/>
    <hyperlink ref="Z106" r:id="rId294"/>
    <hyperlink ref="AG106" r:id="rId295"/>
    <hyperlink ref="AL106" r:id="rId296"/>
    <hyperlink ref="V107" r:id="rId297"/>
    <hyperlink ref="Z107" r:id="rId298"/>
    <hyperlink ref="AG107" r:id="rId299"/>
    <hyperlink ref="AL107" r:id="rId300"/>
    <hyperlink ref="V108" r:id="rId301"/>
    <hyperlink ref="Z108" r:id="rId302"/>
    <hyperlink ref="AG108" r:id="rId303"/>
    <hyperlink ref="AL108" r:id="rId304"/>
    <hyperlink ref="V109" r:id="rId305"/>
    <hyperlink ref="Z109" r:id="rId306"/>
    <hyperlink ref="AG109" r:id="rId307"/>
    <hyperlink ref="AL109" r:id="rId308"/>
    <hyperlink ref="V110" r:id="rId309"/>
    <hyperlink ref="Z110" r:id="rId310"/>
    <hyperlink ref="AG110" r:id="rId311"/>
    <hyperlink ref="AL110" r:id="rId312"/>
    <hyperlink ref="V111" r:id="rId313"/>
    <hyperlink ref="Z111" r:id="rId314"/>
    <hyperlink ref="AG111" r:id="rId315"/>
    <hyperlink ref="AL111" r:id="rId316"/>
    <hyperlink ref="V112" r:id="rId317"/>
    <hyperlink ref="Z112" r:id="rId318"/>
    <hyperlink ref="AG112" r:id="rId319"/>
    <hyperlink ref="AL112" r:id="rId320"/>
    <hyperlink ref="V113" r:id="rId321"/>
    <hyperlink ref="Z113" r:id="rId322"/>
    <hyperlink ref="AG113" r:id="rId323"/>
    <hyperlink ref="AL113" r:id="rId324"/>
    <hyperlink ref="V114" r:id="rId325"/>
    <hyperlink ref="Z114" r:id="rId326"/>
    <hyperlink ref="AG114" r:id="rId327"/>
    <hyperlink ref="AL114" r:id="rId328"/>
    <hyperlink ref="V115" r:id="rId329"/>
    <hyperlink ref="Z115" r:id="rId330"/>
    <hyperlink ref="AG115" r:id="rId331"/>
    <hyperlink ref="AL115" r:id="rId332"/>
    <hyperlink ref="V116" r:id="rId333"/>
    <hyperlink ref="Z116" r:id="rId334"/>
    <hyperlink ref="AG116" r:id="rId335"/>
    <hyperlink ref="AL116" r:id="rId336"/>
    <hyperlink ref="V117" r:id="rId337"/>
    <hyperlink ref="Z117" r:id="rId338"/>
    <hyperlink ref="AG117" r:id="rId339"/>
    <hyperlink ref="AL117" r:id="rId340"/>
    <hyperlink ref="V118" r:id="rId341"/>
    <hyperlink ref="Z118" r:id="rId342"/>
    <hyperlink ref="AG118" r:id="rId343"/>
    <hyperlink ref="AL118" r:id="rId344"/>
    <hyperlink ref="V119" r:id="rId345"/>
    <hyperlink ref="Z119" r:id="rId346"/>
    <hyperlink ref="AG119" r:id="rId347"/>
    <hyperlink ref="AL119" r:id="rId348"/>
    <hyperlink ref="V120" r:id="rId349"/>
    <hyperlink ref="Z120" r:id="rId350"/>
    <hyperlink ref="AG120" r:id="rId351"/>
    <hyperlink ref="AL120" r:id="rId352"/>
    <hyperlink ref="V121" r:id="rId353"/>
    <hyperlink ref="Z121" r:id="rId354"/>
    <hyperlink ref="AG121" r:id="rId355"/>
    <hyperlink ref="AL121" r:id="rId356"/>
    <hyperlink ref="V122" r:id="rId357"/>
    <hyperlink ref="Z122" r:id="rId358"/>
    <hyperlink ref="AG122" r:id="rId359"/>
    <hyperlink ref="AL122" r:id="rId360"/>
    <hyperlink ref="V123" r:id="rId361"/>
    <hyperlink ref="Z123" r:id="rId362"/>
    <hyperlink ref="AG123" r:id="rId363"/>
    <hyperlink ref="AL123" r:id="rId364"/>
    <hyperlink ref="V124" r:id="rId365"/>
    <hyperlink ref="Z124" r:id="rId366"/>
    <hyperlink ref="AG124" r:id="rId367"/>
    <hyperlink ref="AL124" r:id="rId368"/>
    <hyperlink ref="V125" r:id="rId369"/>
    <hyperlink ref="Z125" r:id="rId370"/>
    <hyperlink ref="AG125" r:id="rId371"/>
    <hyperlink ref="AL125" r:id="rId372"/>
    <hyperlink ref="V126" r:id="rId373"/>
    <hyperlink ref="Z126" r:id="rId374"/>
    <hyperlink ref="AG126" r:id="rId375"/>
    <hyperlink ref="AL126" r:id="rId376"/>
    <hyperlink ref="V127" r:id="rId377"/>
    <hyperlink ref="Z127" r:id="rId378"/>
    <hyperlink ref="AG127" r:id="rId379"/>
    <hyperlink ref="AL127" r:id="rId380"/>
    <hyperlink ref="V128" r:id="rId381"/>
    <hyperlink ref="Z128" r:id="rId382"/>
    <hyperlink ref="AG128" r:id="rId383"/>
    <hyperlink ref="AL128" r:id="rId384"/>
    <hyperlink ref="V129" r:id="rId385"/>
    <hyperlink ref="Z129" r:id="rId386"/>
    <hyperlink ref="AG129" r:id="rId387"/>
    <hyperlink ref="AL129" r:id="rId388"/>
    <hyperlink ref="V130" r:id="rId389"/>
    <hyperlink ref="Z130" r:id="rId390"/>
    <hyperlink ref="AG130" r:id="rId391"/>
    <hyperlink ref="AL130" r:id="rId392"/>
    <hyperlink ref="V131" r:id="rId393"/>
    <hyperlink ref="Z131" r:id="rId394"/>
    <hyperlink ref="AG131" r:id="rId395"/>
    <hyperlink ref="AL131" r:id="rId396"/>
    <hyperlink ref="V132" r:id="rId397"/>
    <hyperlink ref="Z132" r:id="rId398"/>
    <hyperlink ref="AG132" r:id="rId399"/>
    <hyperlink ref="AL132" r:id="rId400"/>
    <hyperlink ref="V133" r:id="rId401"/>
    <hyperlink ref="Z133" r:id="rId402"/>
    <hyperlink ref="AG133" r:id="rId403"/>
    <hyperlink ref="AL133" r:id="rId404"/>
    <hyperlink ref="V134" r:id="rId405"/>
    <hyperlink ref="Z134" r:id="rId406"/>
    <hyperlink ref="AG134" r:id="rId407"/>
    <hyperlink ref="AL134" r:id="rId408"/>
    <hyperlink ref="V135" r:id="rId409"/>
    <hyperlink ref="Z135" r:id="rId410"/>
    <hyperlink ref="AG135" r:id="rId411"/>
    <hyperlink ref="AL135" r:id="rId412"/>
    <hyperlink ref="V136" r:id="rId413"/>
    <hyperlink ref="Z136" r:id="rId414"/>
    <hyperlink ref="AG136" r:id="rId415"/>
    <hyperlink ref="AL136" r:id="rId416"/>
    <hyperlink ref="V137" r:id="rId417"/>
    <hyperlink ref="Z137" r:id="rId418"/>
    <hyperlink ref="AG137" r:id="rId419"/>
    <hyperlink ref="AL137" r:id="rId420"/>
    <hyperlink ref="V138" r:id="rId421"/>
    <hyperlink ref="Z138" r:id="rId422"/>
    <hyperlink ref="AG138" r:id="rId423"/>
    <hyperlink ref="AL138" r:id="rId424"/>
    <hyperlink ref="V139" r:id="rId425"/>
    <hyperlink ref="Z139" r:id="rId426"/>
    <hyperlink ref="AG139" r:id="rId427"/>
    <hyperlink ref="AL139" r:id="rId428"/>
    <hyperlink ref="V140" r:id="rId429"/>
    <hyperlink ref="Z140" r:id="rId430"/>
    <hyperlink ref="AG140" r:id="rId431"/>
    <hyperlink ref="AL140" r:id="rId432"/>
    <hyperlink ref="V141" r:id="rId433"/>
    <hyperlink ref="Z141" r:id="rId434"/>
    <hyperlink ref="AG141" r:id="rId435"/>
    <hyperlink ref="AL141" r:id="rId436"/>
    <hyperlink ref="V142" r:id="rId437"/>
    <hyperlink ref="Z142" r:id="rId438"/>
    <hyperlink ref="AG142" r:id="rId439"/>
    <hyperlink ref="AL142" r:id="rId440"/>
    <hyperlink ref="V143" r:id="rId441"/>
    <hyperlink ref="Z143" r:id="rId442"/>
    <hyperlink ref="AG143" r:id="rId443"/>
    <hyperlink ref="AL143" r:id="rId444"/>
    <hyperlink ref="V144" r:id="rId445"/>
    <hyperlink ref="Z144" r:id="rId446"/>
    <hyperlink ref="AG144" r:id="rId447"/>
    <hyperlink ref="AL144" r:id="rId448"/>
    <hyperlink ref="V145" r:id="rId449"/>
    <hyperlink ref="Z145" r:id="rId450"/>
    <hyperlink ref="AG145" r:id="rId451"/>
    <hyperlink ref="AL145" r:id="rId452"/>
    <hyperlink ref="V146" r:id="rId453"/>
    <hyperlink ref="Z146" r:id="rId454"/>
    <hyperlink ref="AG146" r:id="rId455"/>
    <hyperlink ref="AL146" r:id="rId456"/>
    <hyperlink ref="V147" r:id="rId457"/>
    <hyperlink ref="Z147" r:id="rId458"/>
    <hyperlink ref="AG147" r:id="rId459"/>
    <hyperlink ref="AL147" r:id="rId460"/>
    <hyperlink ref="V148" r:id="rId461"/>
    <hyperlink ref="Z148" r:id="rId462"/>
    <hyperlink ref="AG148" r:id="rId463"/>
    <hyperlink ref="AL148" r:id="rId464"/>
    <hyperlink ref="V149" r:id="rId465"/>
    <hyperlink ref="Z149" r:id="rId466"/>
    <hyperlink ref="AG149" r:id="rId467"/>
    <hyperlink ref="AL149" r:id="rId468"/>
    <hyperlink ref="V150" r:id="rId469"/>
    <hyperlink ref="Z150" r:id="rId470"/>
    <hyperlink ref="AG150" r:id="rId471"/>
    <hyperlink ref="AL150" r:id="rId472"/>
    <hyperlink ref="V151" r:id="rId473"/>
    <hyperlink ref="Z151" r:id="rId474"/>
    <hyperlink ref="AG151" r:id="rId475"/>
    <hyperlink ref="AL151" r:id="rId476"/>
    <hyperlink ref="V152" r:id="rId477"/>
    <hyperlink ref="Z152" r:id="rId478"/>
    <hyperlink ref="AG152" r:id="rId479"/>
    <hyperlink ref="AL152" r:id="rId480"/>
    <hyperlink ref="V153" r:id="rId481"/>
    <hyperlink ref="Z153" r:id="rId482"/>
    <hyperlink ref="AG153" r:id="rId483"/>
    <hyperlink ref="AL153" r:id="rId484"/>
    <hyperlink ref="V154" r:id="rId485"/>
    <hyperlink ref="Z154" r:id="rId486"/>
    <hyperlink ref="AG154" r:id="rId487"/>
    <hyperlink ref="AL154" r:id="rId488"/>
    <hyperlink ref="V155" r:id="rId489"/>
    <hyperlink ref="Z155" r:id="rId490"/>
    <hyperlink ref="AG155" r:id="rId491"/>
    <hyperlink ref="AL155" r:id="rId492"/>
    <hyperlink ref="V156" r:id="rId493"/>
    <hyperlink ref="Z156" r:id="rId494"/>
    <hyperlink ref="AG156" r:id="rId495"/>
    <hyperlink ref="AL156" r:id="rId496"/>
    <hyperlink ref="V157" r:id="rId497"/>
    <hyperlink ref="Z157" r:id="rId498"/>
    <hyperlink ref="AG157" r:id="rId499"/>
    <hyperlink ref="AL157" r:id="rId500"/>
    <hyperlink ref="V158" r:id="rId501"/>
    <hyperlink ref="Z158" r:id="rId502"/>
    <hyperlink ref="AG158" r:id="rId503"/>
    <hyperlink ref="AL158" r:id="rId504"/>
    <hyperlink ref="V159" r:id="rId505"/>
    <hyperlink ref="Z159" r:id="rId506"/>
    <hyperlink ref="AG159" r:id="rId507"/>
    <hyperlink ref="AL159" r:id="rId508"/>
    <hyperlink ref="V160" r:id="rId509"/>
    <hyperlink ref="Z160" r:id="rId510"/>
    <hyperlink ref="AG160" r:id="rId511"/>
    <hyperlink ref="AL160" r:id="rId512"/>
    <hyperlink ref="V161" r:id="rId513"/>
    <hyperlink ref="Z161" r:id="rId514"/>
    <hyperlink ref="AG161" r:id="rId515"/>
    <hyperlink ref="AL161" r:id="rId516"/>
    <hyperlink ref="V162" r:id="rId517"/>
    <hyperlink ref="Z162" r:id="rId518"/>
    <hyperlink ref="AG162" r:id="rId519"/>
    <hyperlink ref="AL162" r:id="rId520"/>
    <hyperlink ref="V163" r:id="rId521"/>
    <hyperlink ref="Z163" r:id="rId522"/>
    <hyperlink ref="AG163" r:id="rId523"/>
    <hyperlink ref="AL163" r:id="rId524"/>
    <hyperlink ref="V164" r:id="rId525" display="http://biudzetasvs/dukumentai?eil=0&amp;stulp=3&amp;lent=1"/>
    <hyperlink ref="Z164" r:id="rId526" display="http://biudzetasvs/dukumentai?eil=0&amp;stulp=4&amp;lent=1"/>
    <hyperlink ref="AG164" r:id="rId527"/>
    <hyperlink ref="AL164" r:id="rId528"/>
    <hyperlink ref="V172" r:id="rId529"/>
    <hyperlink ref="AD172" r:id="rId530"/>
    <hyperlink ref="V173" r:id="rId531"/>
    <hyperlink ref="AD173" r:id="rId532"/>
    <hyperlink ref="V174" r:id="rId533"/>
    <hyperlink ref="AD174" r:id="rId534"/>
  </hyperlinks>
  <pageMargins left="0.70866141732283472" right="0.19685039370078741" top="0.39370078740157483" bottom="0.43307086614173229" header="0.78740157480314965" footer="0.39370078740157483"/>
  <pageSetup paperSize="9" orientation="portrait" horizontalDpi="300" verticalDpi="300" r:id="rId535"/>
  <headerFooter alignWithMargins="0">
    <oddFooter>&amp;R&amp;"Times New Roman,Regular"&amp;7 &amp;P iš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election activeCell="K16" sqref="K16"/>
    </sheetView>
  </sheetViews>
  <sheetFormatPr defaultColWidth="9.125" defaultRowHeight="13.6"/>
  <cols>
    <col min="1" max="1" width="8" style="140" customWidth="1"/>
    <col min="2" max="2" width="1.625" style="140" hidden="1" customWidth="1"/>
    <col min="3" max="3" width="30.125" style="140" customWidth="1"/>
    <col min="4" max="4" width="18.25" style="140" customWidth="1"/>
    <col min="5" max="5" width="0" style="140" hidden="1" customWidth="1"/>
    <col min="6" max="6" width="11.75" style="140" customWidth="1"/>
    <col min="7" max="9" width="13.125" style="140" customWidth="1"/>
    <col min="10" max="16384" width="9.125" style="140"/>
  </cols>
  <sheetData>
    <row r="1" spans="1:9">
      <c r="D1" s="207"/>
      <c r="G1" s="140" t="s">
        <v>287</v>
      </c>
    </row>
    <row r="2" spans="1:9">
      <c r="G2" s="140" t="s">
        <v>200</v>
      </c>
    </row>
    <row r="3" spans="1:9" ht="5.3" customHeight="1"/>
    <row r="4" spans="1:9">
      <c r="A4" s="202" t="s">
        <v>286</v>
      </c>
      <c r="B4" s="199"/>
      <c r="C4" s="199"/>
      <c r="D4" s="199"/>
      <c r="E4" s="199"/>
      <c r="F4" s="199"/>
      <c r="G4" s="199"/>
      <c r="H4" s="199"/>
      <c r="I4" s="199"/>
    </row>
    <row r="5" spans="1:9">
      <c r="A5" s="202" t="s">
        <v>285</v>
      </c>
      <c r="B5" s="199"/>
      <c r="C5" s="199"/>
      <c r="D5" s="199"/>
      <c r="E5" s="199"/>
      <c r="F5" s="199"/>
      <c r="G5" s="199"/>
      <c r="H5" s="199"/>
      <c r="I5" s="199"/>
    </row>
    <row r="6" spans="1:9">
      <c r="A6" s="206" t="s">
        <v>23</v>
      </c>
      <c r="B6" s="205"/>
      <c r="C6" s="205"/>
      <c r="D6" s="205"/>
      <c r="E6" s="205"/>
      <c r="F6" s="205"/>
      <c r="G6" s="205"/>
      <c r="H6" s="205"/>
      <c r="I6" s="205"/>
    </row>
    <row r="7" spans="1:9">
      <c r="A7" s="143" t="s">
        <v>284</v>
      </c>
      <c r="B7" s="199"/>
      <c r="C7" s="199"/>
      <c r="D7" s="199"/>
      <c r="E7" s="199"/>
      <c r="F7" s="199"/>
      <c r="G7" s="199"/>
      <c r="H7" s="199"/>
      <c r="I7" s="199"/>
    </row>
    <row r="8" spans="1:9">
      <c r="A8" s="144" t="s">
        <v>283</v>
      </c>
      <c r="B8" s="204"/>
      <c r="C8" s="204"/>
      <c r="D8" s="204"/>
      <c r="E8" s="204"/>
      <c r="F8" s="204"/>
      <c r="G8" s="204"/>
      <c r="H8" s="204"/>
      <c r="I8" s="204"/>
    </row>
    <row r="9" spans="1:9">
      <c r="A9" s="143" t="s">
        <v>282</v>
      </c>
      <c r="B9" s="199"/>
      <c r="C9" s="199"/>
      <c r="D9" s="199"/>
      <c r="E9" s="199"/>
      <c r="F9" s="199"/>
      <c r="G9" s="199"/>
      <c r="H9" s="199"/>
      <c r="I9" s="199"/>
    </row>
    <row r="10" spans="1:9">
      <c r="A10" s="143" t="s">
        <v>281</v>
      </c>
      <c r="B10" s="199"/>
      <c r="C10" s="199"/>
      <c r="D10" s="199"/>
      <c r="E10" s="199"/>
      <c r="F10" s="199"/>
      <c r="G10" s="199"/>
      <c r="H10" s="199"/>
      <c r="I10" s="199"/>
    </row>
    <row r="11" spans="1:9" ht="12.1" customHeight="1">
      <c r="A11" s="203"/>
      <c r="B11" s="199"/>
      <c r="C11" s="199"/>
      <c r="D11" s="199"/>
      <c r="E11" s="199"/>
      <c r="F11" s="199"/>
      <c r="G11" s="199"/>
      <c r="H11" s="199"/>
      <c r="I11" s="199"/>
    </row>
    <row r="12" spans="1:9">
      <c r="A12" s="202" t="s">
        <v>280</v>
      </c>
      <c r="B12" s="201"/>
      <c r="C12" s="201"/>
      <c r="D12" s="201"/>
      <c r="E12" s="201"/>
      <c r="F12" s="201"/>
      <c r="G12" s="201"/>
      <c r="H12" s="201"/>
      <c r="I12" s="201"/>
    </row>
    <row r="13" spans="1:9" ht="6.8" customHeight="1">
      <c r="A13" s="143"/>
      <c r="B13" s="199"/>
      <c r="C13" s="199"/>
      <c r="D13" s="199"/>
      <c r="E13" s="199"/>
      <c r="F13" s="199"/>
      <c r="G13" s="199"/>
      <c r="H13" s="199"/>
      <c r="I13" s="199"/>
    </row>
    <row r="14" spans="1:9">
      <c r="A14" s="202" t="s">
        <v>193</v>
      </c>
      <c r="B14" s="201"/>
      <c r="C14" s="201"/>
      <c r="D14" s="201"/>
      <c r="E14" s="201"/>
      <c r="F14" s="201"/>
      <c r="G14" s="201"/>
      <c r="H14" s="201"/>
      <c r="I14" s="201"/>
    </row>
    <row r="15" spans="1:9" ht="9.6999999999999993" customHeight="1">
      <c r="A15" s="142"/>
    </row>
    <row r="16" spans="1:9">
      <c r="A16" s="143" t="s">
        <v>279</v>
      </c>
      <c r="B16" s="199"/>
      <c r="C16" s="199"/>
      <c r="D16" s="199"/>
      <c r="E16" s="199"/>
      <c r="F16" s="199"/>
      <c r="G16" s="199"/>
      <c r="H16" s="199"/>
      <c r="I16" s="199"/>
    </row>
    <row r="17" spans="1:10">
      <c r="A17" s="143" t="s">
        <v>191</v>
      </c>
      <c r="B17" s="199"/>
      <c r="C17" s="199"/>
      <c r="D17" s="199"/>
      <c r="E17" s="199"/>
      <c r="F17" s="199"/>
      <c r="G17" s="199"/>
      <c r="H17" s="199"/>
      <c r="I17" s="199"/>
    </row>
    <row r="18" spans="1:10">
      <c r="A18" s="200" t="s">
        <v>190</v>
      </c>
      <c r="B18" s="199"/>
      <c r="C18" s="199"/>
      <c r="D18" s="199"/>
      <c r="E18" s="199"/>
      <c r="F18" s="199"/>
      <c r="G18" s="199"/>
      <c r="H18" s="199"/>
      <c r="I18" s="199"/>
    </row>
    <row r="19" spans="1:10" s="152" customFormat="1" ht="50.1" customHeight="1">
      <c r="A19" s="198" t="s">
        <v>19</v>
      </c>
      <c r="B19" s="198"/>
      <c r="C19" s="198" t="s">
        <v>189</v>
      </c>
      <c r="D19" s="183"/>
      <c r="E19" s="183"/>
      <c r="F19" s="183"/>
      <c r="G19" s="197" t="s">
        <v>278</v>
      </c>
      <c r="H19" s="197" t="s">
        <v>277</v>
      </c>
      <c r="I19" s="197" t="s">
        <v>276</v>
      </c>
    </row>
    <row r="20" spans="1:10" ht="12.75" customHeight="1">
      <c r="A20" s="188" t="s">
        <v>185</v>
      </c>
      <c r="B20" s="160" t="s">
        <v>275</v>
      </c>
      <c r="C20" s="187" t="s">
        <v>275</v>
      </c>
      <c r="D20" s="196"/>
      <c r="E20" s="196"/>
      <c r="F20" s="196"/>
      <c r="G20" s="160"/>
      <c r="H20" s="159">
        <f>+H21+H27</f>
        <v>506077.36000000004</v>
      </c>
      <c r="I20" s="159">
        <f>+I21+I27</f>
        <v>499806.94999999995</v>
      </c>
      <c r="J20" s="195"/>
    </row>
    <row r="21" spans="1:10" ht="12.75" customHeight="1">
      <c r="A21" s="192" t="s">
        <v>84</v>
      </c>
      <c r="B21" s="190" t="s">
        <v>274</v>
      </c>
      <c r="C21" s="194" t="s">
        <v>274</v>
      </c>
      <c r="D21" s="194"/>
      <c r="E21" s="194"/>
      <c r="F21" s="194"/>
      <c r="G21" s="190"/>
      <c r="H21" s="159">
        <f>+H22+H23+H24+H25</f>
        <v>467533.86000000004</v>
      </c>
      <c r="I21" s="159">
        <f>+I22+I23+I24+I25</f>
        <v>462229.27999999997</v>
      </c>
    </row>
    <row r="22" spans="1:10" ht="12.75" customHeight="1">
      <c r="A22" s="181" t="s">
        <v>273</v>
      </c>
      <c r="B22" s="158" t="s">
        <v>127</v>
      </c>
      <c r="C22" s="184" t="s">
        <v>127</v>
      </c>
      <c r="D22" s="184"/>
      <c r="E22" s="184"/>
      <c r="F22" s="184"/>
      <c r="G22" s="158"/>
      <c r="H22" s="185">
        <v>2901.09</v>
      </c>
      <c r="I22" s="185">
        <v>979.02</v>
      </c>
    </row>
    <row r="23" spans="1:10" ht="12.75" customHeight="1">
      <c r="A23" s="181" t="s">
        <v>272</v>
      </c>
      <c r="B23" s="154" t="s">
        <v>271</v>
      </c>
      <c r="C23" s="183" t="s">
        <v>271</v>
      </c>
      <c r="D23" s="183"/>
      <c r="E23" s="183"/>
      <c r="F23" s="183"/>
      <c r="G23" s="154">
        <v>103</v>
      </c>
      <c r="H23" s="185">
        <v>458843.81</v>
      </c>
      <c r="I23" s="185">
        <v>439843.66</v>
      </c>
    </row>
    <row r="24" spans="1:10" ht="12.75" customHeight="1">
      <c r="A24" s="181" t="s">
        <v>270</v>
      </c>
      <c r="B24" s="158" t="s">
        <v>269</v>
      </c>
      <c r="C24" s="183" t="s">
        <v>269</v>
      </c>
      <c r="D24" s="183"/>
      <c r="E24" s="183"/>
      <c r="F24" s="183"/>
      <c r="G24" s="158"/>
      <c r="H24" s="185"/>
      <c r="I24" s="185"/>
    </row>
    <row r="25" spans="1:10" ht="12.75" customHeight="1">
      <c r="A25" s="181" t="s">
        <v>268</v>
      </c>
      <c r="B25" s="154" t="s">
        <v>267</v>
      </c>
      <c r="C25" s="183" t="s">
        <v>267</v>
      </c>
      <c r="D25" s="183"/>
      <c r="E25" s="183"/>
      <c r="F25" s="183"/>
      <c r="G25" s="154">
        <v>104</v>
      </c>
      <c r="H25" s="185">
        <v>5788.96</v>
      </c>
      <c r="I25" s="185">
        <v>21406.6</v>
      </c>
    </row>
    <row r="26" spans="1:10" ht="12.75" customHeight="1">
      <c r="A26" s="181" t="s">
        <v>82</v>
      </c>
      <c r="B26" s="158" t="s">
        <v>266</v>
      </c>
      <c r="C26" s="183" t="s">
        <v>266</v>
      </c>
      <c r="D26" s="183"/>
      <c r="E26" s="183"/>
      <c r="F26" s="183"/>
      <c r="G26" s="158"/>
      <c r="H26" s="193"/>
      <c r="I26" s="193"/>
    </row>
    <row r="27" spans="1:10" ht="12.75" customHeight="1">
      <c r="A27" s="192" t="s">
        <v>76</v>
      </c>
      <c r="B27" s="190" t="s">
        <v>265</v>
      </c>
      <c r="C27" s="191" t="s">
        <v>265</v>
      </c>
      <c r="D27" s="191"/>
      <c r="E27" s="191"/>
      <c r="F27" s="191"/>
      <c r="G27" s="190"/>
      <c r="H27" s="159">
        <f>+H28+H29</f>
        <v>38543.5</v>
      </c>
      <c r="I27" s="186">
        <f>+I28+I29</f>
        <v>37577.67</v>
      </c>
    </row>
    <row r="28" spans="1:10" ht="12.75" customHeight="1">
      <c r="A28" s="181" t="s">
        <v>264</v>
      </c>
      <c r="B28" s="154" t="s">
        <v>263</v>
      </c>
      <c r="C28" s="183" t="s">
        <v>263</v>
      </c>
      <c r="D28" s="183"/>
      <c r="E28" s="183"/>
      <c r="F28" s="183"/>
      <c r="G28" s="154">
        <v>105</v>
      </c>
      <c r="H28" s="185">
        <v>38543.5</v>
      </c>
      <c r="I28" s="185">
        <v>37577.67</v>
      </c>
    </row>
    <row r="29" spans="1:10" ht="12.75" customHeight="1">
      <c r="A29" s="181" t="s">
        <v>262</v>
      </c>
      <c r="B29" s="154" t="s">
        <v>261</v>
      </c>
      <c r="C29" s="183" t="s">
        <v>261</v>
      </c>
      <c r="D29" s="183"/>
      <c r="E29" s="183"/>
      <c r="F29" s="183"/>
      <c r="G29" s="154"/>
      <c r="H29" s="165"/>
      <c r="I29" s="189"/>
    </row>
    <row r="30" spans="1:10" ht="12.75" customHeight="1">
      <c r="A30" s="188" t="s">
        <v>163</v>
      </c>
      <c r="B30" s="160" t="s">
        <v>260</v>
      </c>
      <c r="C30" s="187" t="s">
        <v>260</v>
      </c>
      <c r="D30" s="187"/>
      <c r="E30" s="187"/>
      <c r="F30" s="187"/>
      <c r="G30" s="160"/>
      <c r="H30" s="159">
        <f>+H31+H32+H33+H34+H35+H36+H37+H38+H39+H40+H41+H42+H43+H44</f>
        <v>465144.08999999997</v>
      </c>
      <c r="I30" s="186">
        <f>+I31+I32+I33+I34+I35+I36+I37+I38+I39+I40+I41+I42+I43+I44</f>
        <v>464568.00999999995</v>
      </c>
    </row>
    <row r="31" spans="1:10" ht="12.75" customHeight="1">
      <c r="A31" s="181" t="s">
        <v>84</v>
      </c>
      <c r="B31" s="158" t="s">
        <v>259</v>
      </c>
      <c r="C31" s="183" t="s">
        <v>258</v>
      </c>
      <c r="D31" s="182"/>
      <c r="E31" s="182"/>
      <c r="F31" s="182"/>
      <c r="G31" s="158"/>
      <c r="H31" s="185">
        <v>436060.2</v>
      </c>
      <c r="I31" s="185">
        <v>425313.61</v>
      </c>
    </row>
    <row r="32" spans="1:10" ht="12.75" customHeight="1">
      <c r="A32" s="181" t="s">
        <v>82</v>
      </c>
      <c r="B32" s="158" t="s">
        <v>257</v>
      </c>
      <c r="C32" s="183" t="s">
        <v>256</v>
      </c>
      <c r="D32" s="182"/>
      <c r="E32" s="182"/>
      <c r="F32" s="182"/>
      <c r="G32" s="158"/>
      <c r="H32" s="180">
        <v>6106.13</v>
      </c>
      <c r="I32" s="180">
        <v>5419.62</v>
      </c>
    </row>
    <row r="33" spans="1:9" ht="12.75" customHeight="1">
      <c r="A33" s="181" t="s">
        <v>76</v>
      </c>
      <c r="B33" s="158" t="s">
        <v>255</v>
      </c>
      <c r="C33" s="183" t="s">
        <v>254</v>
      </c>
      <c r="D33" s="182"/>
      <c r="E33" s="182"/>
      <c r="F33" s="182"/>
      <c r="G33" s="158"/>
      <c r="H33" s="180">
        <v>8808.1</v>
      </c>
      <c r="I33" s="180">
        <v>9228.1200000000008</v>
      </c>
    </row>
    <row r="34" spans="1:9" ht="12.75" customHeight="1">
      <c r="A34" s="181" t="s">
        <v>74</v>
      </c>
      <c r="B34" s="158" t="s">
        <v>253</v>
      </c>
      <c r="C34" s="184" t="s">
        <v>252</v>
      </c>
      <c r="D34" s="182"/>
      <c r="E34" s="182"/>
      <c r="F34" s="182"/>
      <c r="G34" s="158"/>
      <c r="H34" s="180"/>
      <c r="I34" s="180"/>
    </row>
    <row r="35" spans="1:9" ht="12.75" customHeight="1">
      <c r="A35" s="181" t="s">
        <v>134</v>
      </c>
      <c r="B35" s="158" t="s">
        <v>251</v>
      </c>
      <c r="C35" s="184" t="s">
        <v>250</v>
      </c>
      <c r="D35" s="182"/>
      <c r="E35" s="182"/>
      <c r="F35" s="182"/>
      <c r="G35" s="158"/>
      <c r="H35" s="180"/>
      <c r="I35" s="180"/>
    </row>
    <row r="36" spans="1:9" ht="12.75" customHeight="1">
      <c r="A36" s="181" t="s">
        <v>249</v>
      </c>
      <c r="B36" s="158" t="s">
        <v>248</v>
      </c>
      <c r="C36" s="184" t="s">
        <v>247</v>
      </c>
      <c r="D36" s="182"/>
      <c r="E36" s="182"/>
      <c r="F36" s="182"/>
      <c r="G36" s="158"/>
      <c r="H36" s="180">
        <v>190</v>
      </c>
      <c r="I36" s="180"/>
    </row>
    <row r="37" spans="1:9" ht="12.75" customHeight="1">
      <c r="A37" s="181" t="s">
        <v>246</v>
      </c>
      <c r="B37" s="158" t="s">
        <v>245</v>
      </c>
      <c r="C37" s="184" t="s">
        <v>244</v>
      </c>
      <c r="D37" s="182"/>
      <c r="E37" s="182"/>
      <c r="F37" s="182"/>
      <c r="G37" s="158"/>
      <c r="H37" s="180"/>
      <c r="I37" s="180"/>
    </row>
    <row r="38" spans="1:9" ht="12.75" customHeight="1">
      <c r="A38" s="181" t="s">
        <v>243</v>
      </c>
      <c r="B38" s="158" t="s">
        <v>242</v>
      </c>
      <c r="C38" s="183" t="s">
        <v>242</v>
      </c>
      <c r="D38" s="182"/>
      <c r="E38" s="182"/>
      <c r="F38" s="182"/>
      <c r="G38" s="158"/>
      <c r="H38" s="180"/>
      <c r="I38" s="180"/>
    </row>
    <row r="39" spans="1:9" ht="12.75" customHeight="1">
      <c r="A39" s="181" t="s">
        <v>241</v>
      </c>
      <c r="B39" s="158" t="s">
        <v>240</v>
      </c>
      <c r="C39" s="184" t="s">
        <v>240</v>
      </c>
      <c r="D39" s="182"/>
      <c r="E39" s="182"/>
      <c r="F39" s="182"/>
      <c r="G39" s="158"/>
      <c r="H39" s="180">
        <v>1963.05</v>
      </c>
      <c r="I39" s="180">
        <v>2867.72</v>
      </c>
    </row>
    <row r="40" spans="1:9" ht="15.8" customHeight="1">
      <c r="A40" s="181" t="s">
        <v>239</v>
      </c>
      <c r="B40" s="158" t="s">
        <v>238</v>
      </c>
      <c r="C40" s="183" t="s">
        <v>237</v>
      </c>
      <c r="D40" s="183"/>
      <c r="E40" s="183"/>
      <c r="F40" s="183"/>
      <c r="G40" s="158"/>
      <c r="H40" s="180"/>
      <c r="I40" s="180"/>
    </row>
    <row r="41" spans="1:9" ht="15.8" customHeight="1">
      <c r="A41" s="181" t="s">
        <v>236</v>
      </c>
      <c r="B41" s="158" t="s">
        <v>235</v>
      </c>
      <c r="C41" s="183" t="s">
        <v>234</v>
      </c>
      <c r="D41" s="182"/>
      <c r="E41" s="182"/>
      <c r="F41" s="182"/>
      <c r="G41" s="158"/>
      <c r="H41" s="180"/>
      <c r="I41" s="180"/>
    </row>
    <row r="42" spans="1:9" ht="12.75" customHeight="1">
      <c r="A42" s="181" t="s">
        <v>233</v>
      </c>
      <c r="B42" s="158" t="s">
        <v>232</v>
      </c>
      <c r="C42" s="183" t="s">
        <v>231</v>
      </c>
      <c r="D42" s="182"/>
      <c r="E42" s="182"/>
      <c r="F42" s="182"/>
      <c r="G42" s="158"/>
      <c r="H42" s="180"/>
      <c r="I42" s="180"/>
    </row>
    <row r="43" spans="1:9" ht="12.75" customHeight="1">
      <c r="A43" s="181" t="s">
        <v>230</v>
      </c>
      <c r="B43" s="158" t="s">
        <v>229</v>
      </c>
      <c r="C43" s="183" t="s">
        <v>228</v>
      </c>
      <c r="D43" s="182"/>
      <c r="E43" s="182"/>
      <c r="F43" s="182"/>
      <c r="G43" s="158"/>
      <c r="H43" s="180">
        <v>12016.61</v>
      </c>
      <c r="I43" s="180">
        <v>21738.94</v>
      </c>
    </row>
    <row r="44" spans="1:9">
      <c r="A44" s="181" t="s">
        <v>227</v>
      </c>
      <c r="B44" s="158" t="s">
        <v>226</v>
      </c>
      <c r="C44" s="157" t="s">
        <v>225</v>
      </c>
      <c r="D44" s="156"/>
      <c r="E44" s="156"/>
      <c r="F44" s="155"/>
      <c r="G44" s="158"/>
      <c r="H44" s="180"/>
      <c r="I44" s="180"/>
    </row>
    <row r="45" spans="1:9">
      <c r="A45" s="160" t="s">
        <v>161</v>
      </c>
      <c r="B45" s="164" t="s">
        <v>224</v>
      </c>
      <c r="C45" s="163" t="s">
        <v>224</v>
      </c>
      <c r="D45" s="162"/>
      <c r="E45" s="162"/>
      <c r="F45" s="161"/>
      <c r="G45" s="164"/>
      <c r="H45" s="159">
        <f>+H20-H30</f>
        <v>40933.270000000077</v>
      </c>
      <c r="I45" s="159">
        <f>+I20-I30</f>
        <v>35238.94</v>
      </c>
    </row>
    <row r="46" spans="1:9">
      <c r="A46" s="160" t="s">
        <v>130</v>
      </c>
      <c r="B46" s="160" t="s">
        <v>223</v>
      </c>
      <c r="C46" s="179" t="s">
        <v>223</v>
      </c>
      <c r="D46" s="162"/>
      <c r="E46" s="162"/>
      <c r="F46" s="161"/>
      <c r="G46" s="160"/>
      <c r="H46" s="159"/>
      <c r="I46" s="159"/>
    </row>
    <row r="47" spans="1:9">
      <c r="A47" s="154" t="s">
        <v>222</v>
      </c>
      <c r="B47" s="158" t="s">
        <v>221</v>
      </c>
      <c r="C47" s="157" t="s">
        <v>220</v>
      </c>
      <c r="D47" s="156"/>
      <c r="E47" s="156"/>
      <c r="F47" s="155"/>
      <c r="G47" s="154"/>
      <c r="H47" s="178"/>
      <c r="I47" s="178"/>
    </row>
    <row r="48" spans="1:9">
      <c r="A48" s="154" t="s">
        <v>82</v>
      </c>
      <c r="B48" s="158" t="s">
        <v>219</v>
      </c>
      <c r="C48" s="157" t="s">
        <v>219</v>
      </c>
      <c r="D48" s="156"/>
      <c r="E48" s="156"/>
      <c r="F48" s="155"/>
      <c r="G48" s="154"/>
      <c r="H48" s="178"/>
      <c r="I48" s="178"/>
    </row>
    <row r="49" spans="1:9">
      <c r="A49" s="154" t="s">
        <v>218</v>
      </c>
      <c r="B49" s="158" t="s">
        <v>217</v>
      </c>
      <c r="C49" s="157" t="s">
        <v>216</v>
      </c>
      <c r="D49" s="156"/>
      <c r="E49" s="156"/>
      <c r="F49" s="155"/>
      <c r="G49" s="154"/>
      <c r="H49" s="178"/>
      <c r="I49" s="178"/>
    </row>
    <row r="50" spans="1:9">
      <c r="A50" s="166" t="s">
        <v>123</v>
      </c>
      <c r="B50" s="174" t="s">
        <v>215</v>
      </c>
      <c r="C50" s="173" t="s">
        <v>215</v>
      </c>
      <c r="D50" s="168"/>
      <c r="E50" s="168"/>
      <c r="F50" s="167"/>
      <c r="G50" s="166"/>
      <c r="H50" s="165"/>
      <c r="I50" s="165"/>
    </row>
    <row r="51" spans="1:9" ht="30.1" customHeight="1">
      <c r="A51" s="166" t="s">
        <v>86</v>
      </c>
      <c r="B51" s="174" t="s">
        <v>214</v>
      </c>
      <c r="C51" s="177" t="s">
        <v>214</v>
      </c>
      <c r="D51" s="176"/>
      <c r="E51" s="176"/>
      <c r="F51" s="175"/>
      <c r="G51" s="166"/>
      <c r="H51" s="165"/>
      <c r="I51" s="165"/>
    </row>
    <row r="52" spans="1:9">
      <c r="A52" s="166" t="s">
        <v>68</v>
      </c>
      <c r="B52" s="174" t="s">
        <v>213</v>
      </c>
      <c r="C52" s="173" t="s">
        <v>213</v>
      </c>
      <c r="D52" s="168"/>
      <c r="E52" s="168"/>
      <c r="F52" s="167"/>
      <c r="G52" s="166"/>
      <c r="H52" s="165"/>
      <c r="I52" s="165"/>
    </row>
    <row r="53" spans="1:9" ht="30.1" customHeight="1">
      <c r="A53" s="160" t="s">
        <v>212</v>
      </c>
      <c r="B53" s="160" t="s">
        <v>211</v>
      </c>
      <c r="C53" s="172" t="s">
        <v>211</v>
      </c>
      <c r="D53" s="171"/>
      <c r="E53" s="171"/>
      <c r="F53" s="170"/>
      <c r="G53" s="160"/>
      <c r="H53" s="159">
        <f>+H45</f>
        <v>40933.270000000077</v>
      </c>
      <c r="I53" s="159">
        <f>+I45</f>
        <v>35238.94</v>
      </c>
    </row>
    <row r="54" spans="1:9">
      <c r="A54" s="166" t="s">
        <v>84</v>
      </c>
      <c r="B54" s="166" t="s">
        <v>210</v>
      </c>
      <c r="C54" s="169" t="s">
        <v>210</v>
      </c>
      <c r="D54" s="168"/>
      <c r="E54" s="168"/>
      <c r="F54" s="167"/>
      <c r="G54" s="166"/>
      <c r="H54" s="165"/>
      <c r="I54" s="165"/>
    </row>
    <row r="55" spans="1:9">
      <c r="A55" s="160" t="s">
        <v>209</v>
      </c>
      <c r="B55" s="164" t="s">
        <v>208</v>
      </c>
      <c r="C55" s="163" t="s">
        <v>208</v>
      </c>
      <c r="D55" s="162"/>
      <c r="E55" s="162"/>
      <c r="F55" s="161"/>
      <c r="G55" s="160"/>
      <c r="H55" s="159">
        <f>+H53</f>
        <v>40933.270000000077</v>
      </c>
      <c r="I55" s="159">
        <f>+I53</f>
        <v>35238.94</v>
      </c>
    </row>
    <row r="56" spans="1:9">
      <c r="A56" s="154" t="s">
        <v>84</v>
      </c>
      <c r="B56" s="158" t="s">
        <v>207</v>
      </c>
      <c r="C56" s="157" t="s">
        <v>207</v>
      </c>
      <c r="D56" s="156"/>
      <c r="E56" s="156"/>
      <c r="F56" s="155"/>
      <c r="G56" s="154"/>
      <c r="H56" s="154"/>
      <c r="I56" s="154"/>
    </row>
    <row r="57" spans="1:9">
      <c r="A57" s="154" t="s">
        <v>82</v>
      </c>
      <c r="B57" s="158" t="s">
        <v>206</v>
      </c>
      <c r="C57" s="157" t="s">
        <v>206</v>
      </c>
      <c r="D57" s="156"/>
      <c r="E57" s="156"/>
      <c r="F57" s="155"/>
      <c r="G57" s="154"/>
      <c r="H57" s="154"/>
      <c r="I57" s="154"/>
    </row>
    <row r="58" spans="1:9">
      <c r="A58" s="151"/>
      <c r="B58" s="153"/>
      <c r="C58" s="153"/>
      <c r="D58" s="151"/>
      <c r="E58" s="151"/>
      <c r="F58" s="151"/>
      <c r="G58" s="151"/>
      <c r="H58" s="151"/>
      <c r="I58" s="151"/>
    </row>
    <row r="59" spans="1:9">
      <c r="A59" s="152"/>
      <c r="B59" s="152"/>
      <c r="C59" s="152"/>
      <c r="D59" s="152"/>
      <c r="G59" s="151"/>
      <c r="H59" s="151"/>
      <c r="I59" s="151"/>
    </row>
    <row r="60" spans="1:9" ht="12.75" customHeight="1">
      <c r="A60" s="150" t="s">
        <v>205</v>
      </c>
      <c r="B60" s="150"/>
      <c r="C60" s="150"/>
      <c r="D60" s="150"/>
      <c r="E60" s="148"/>
      <c r="F60" s="149"/>
      <c r="G60" s="148"/>
      <c r="H60" s="144" t="s">
        <v>64</v>
      </c>
      <c r="I60" s="144"/>
    </row>
    <row r="61" spans="1:9" ht="34.5" customHeight="1">
      <c r="A61" s="147" t="s">
        <v>204</v>
      </c>
      <c r="B61" s="147"/>
      <c r="C61" s="147"/>
      <c r="D61" s="147"/>
      <c r="E61" s="147"/>
      <c r="F61" s="147"/>
      <c r="G61" s="147"/>
      <c r="H61" s="141" t="s">
        <v>57</v>
      </c>
      <c r="I61" s="141"/>
    </row>
    <row r="62" spans="1:9">
      <c r="A62" s="146" t="s">
        <v>203</v>
      </c>
      <c r="B62" s="143"/>
      <c r="C62" s="143"/>
      <c r="D62" s="143"/>
      <c r="F62" s="145"/>
      <c r="H62" s="144" t="s">
        <v>61</v>
      </c>
      <c r="I62" s="144"/>
    </row>
    <row r="63" spans="1:9">
      <c r="A63" s="143" t="s">
        <v>202</v>
      </c>
      <c r="B63" s="143"/>
      <c r="C63" s="143"/>
      <c r="D63" s="143"/>
      <c r="F63" s="142" t="s">
        <v>62</v>
      </c>
      <c r="H63" s="141" t="s">
        <v>57</v>
      </c>
      <c r="I63" s="141"/>
    </row>
  </sheetData>
  <mergeCells count="62">
    <mergeCell ref="C31:F31"/>
    <mergeCell ref="C34:F34"/>
    <mergeCell ref="C35:F35"/>
    <mergeCell ref="A62:D62"/>
    <mergeCell ref="H62:I62"/>
    <mergeCell ref="A14:I14"/>
    <mergeCell ref="A16:I16"/>
    <mergeCell ref="A17:I17"/>
    <mergeCell ref="A18:I18"/>
    <mergeCell ref="C26:F26"/>
    <mergeCell ref="C27:F27"/>
    <mergeCell ref="A19:B19"/>
    <mergeCell ref="C19:F19"/>
    <mergeCell ref="A12:I12"/>
    <mergeCell ref="A13:I13"/>
    <mergeCell ref="A4:I4"/>
    <mergeCell ref="A5:I5"/>
    <mergeCell ref="A6:I6"/>
    <mergeCell ref="A7:I7"/>
    <mergeCell ref="C37:F37"/>
    <mergeCell ref="C32:F32"/>
    <mergeCell ref="C33:F33"/>
    <mergeCell ref="C22:F22"/>
    <mergeCell ref="C23:F23"/>
    <mergeCell ref="C24:F24"/>
    <mergeCell ref="C25:F25"/>
    <mergeCell ref="C28:F28"/>
    <mergeCell ref="C29:F29"/>
    <mergeCell ref="C30:F30"/>
    <mergeCell ref="C54:F54"/>
    <mergeCell ref="H63:I63"/>
    <mergeCell ref="A63:D63"/>
    <mergeCell ref="A8:I8"/>
    <mergeCell ref="A9:I9"/>
    <mergeCell ref="C20:F20"/>
    <mergeCell ref="C21:F21"/>
    <mergeCell ref="A10:I10"/>
    <mergeCell ref="A11:I11"/>
    <mergeCell ref="C36:F36"/>
    <mergeCell ref="C49:F49"/>
    <mergeCell ref="C50:F50"/>
    <mergeCell ref="C51:F51"/>
    <mergeCell ref="C38:F38"/>
    <mergeCell ref="C39:F39"/>
    <mergeCell ref="C42:F42"/>
    <mergeCell ref="C43:F43"/>
    <mergeCell ref="C55:F55"/>
    <mergeCell ref="C44:F44"/>
    <mergeCell ref="C45:F45"/>
    <mergeCell ref="C40:F40"/>
    <mergeCell ref="C41:F41"/>
    <mergeCell ref="C52:F52"/>
    <mergeCell ref="C53:F53"/>
    <mergeCell ref="C46:F46"/>
    <mergeCell ref="C47:F47"/>
    <mergeCell ref="C48:F48"/>
    <mergeCell ref="A61:G61"/>
    <mergeCell ref="H61:I61"/>
    <mergeCell ref="C56:F56"/>
    <mergeCell ref="C57:F57"/>
    <mergeCell ref="H60:I60"/>
    <mergeCell ref="A60:D60"/>
  </mergeCells>
  <pageMargins left="1.1417322834645669"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6"/>
  <sheetViews>
    <sheetView zoomScale="85" zoomScaleNormal="85" workbookViewId="0">
      <selection activeCell="I19" sqref="I19"/>
    </sheetView>
  </sheetViews>
  <sheetFormatPr defaultColWidth="10.375" defaultRowHeight="13.6"/>
  <cols>
    <col min="1" max="1" width="4.25" style="35" customWidth="1"/>
    <col min="2" max="2" width="3.625" style="37" customWidth="1"/>
    <col min="3" max="3" width="3.125" style="37" customWidth="1"/>
    <col min="4" max="4" width="45.375" style="37" customWidth="1"/>
    <col min="5" max="5" width="8.375" style="36" customWidth="1"/>
    <col min="6" max="6" width="15.875" style="35" customWidth="1"/>
    <col min="7" max="7" width="17.25" style="35" customWidth="1"/>
    <col min="8" max="16384" width="10.375" style="35"/>
  </cols>
  <sheetData>
    <row r="1" spans="1:26" ht="14.95" customHeight="1">
      <c r="A1" s="139">
        <v>1</v>
      </c>
      <c r="B1" s="36"/>
      <c r="C1" s="36"/>
      <c r="D1" s="36"/>
      <c r="E1" s="138"/>
      <c r="F1" s="137"/>
      <c r="G1" s="137"/>
      <c r="S1" s="40"/>
      <c r="T1" s="40"/>
      <c r="U1" s="39"/>
      <c r="V1" s="38"/>
      <c r="W1" s="38"/>
      <c r="X1" s="38"/>
      <c r="Y1" s="38"/>
      <c r="Z1" s="38"/>
    </row>
    <row r="2" spans="1:26" ht="11.25" customHeight="1">
      <c r="E2" s="136" t="s">
        <v>201</v>
      </c>
      <c r="F2" s="135"/>
      <c r="S2" s="38"/>
      <c r="T2" s="40"/>
      <c r="U2" s="39"/>
      <c r="V2" s="38"/>
      <c r="W2" s="38"/>
      <c r="X2" s="38"/>
      <c r="Y2" s="38"/>
      <c r="Z2" s="38"/>
    </row>
    <row r="3" spans="1:26" ht="14.95" customHeight="1">
      <c r="E3" s="134" t="s">
        <v>200</v>
      </c>
      <c r="F3" s="134"/>
      <c r="G3" s="134"/>
      <c r="S3" s="40"/>
      <c r="T3" s="40"/>
      <c r="U3" s="39"/>
      <c r="V3" s="38"/>
      <c r="W3" s="38"/>
      <c r="X3" s="38"/>
      <c r="Y3" s="38"/>
      <c r="Z3" s="38"/>
    </row>
    <row r="4" spans="1:26" ht="6.8" customHeight="1">
      <c r="S4" s="38"/>
      <c r="T4" s="40"/>
      <c r="U4" s="39"/>
      <c r="V4" s="38"/>
      <c r="W4" s="38"/>
      <c r="X4" s="38"/>
      <c r="Y4" s="38"/>
      <c r="Z4" s="38"/>
    </row>
    <row r="5" spans="1:26" ht="14.95" hidden="1" customHeight="1">
      <c r="A5" s="124" t="s">
        <v>199</v>
      </c>
      <c r="B5" s="123"/>
      <c r="C5" s="123"/>
      <c r="D5" s="123"/>
      <c r="E5" s="123"/>
      <c r="F5" s="133"/>
      <c r="G5" s="133"/>
      <c r="S5" s="40"/>
      <c r="T5" s="40"/>
      <c r="U5" s="39"/>
      <c r="V5" s="38"/>
      <c r="W5" s="38"/>
      <c r="X5" s="38"/>
      <c r="Y5" s="38"/>
      <c r="Z5" s="38"/>
    </row>
    <row r="6" spans="1:26" ht="23.95" customHeight="1">
      <c r="A6" s="132"/>
      <c r="B6" s="132"/>
      <c r="C6" s="132"/>
      <c r="D6" s="132"/>
      <c r="E6" s="132"/>
      <c r="F6" s="132"/>
      <c r="G6" s="132"/>
      <c r="S6" s="38"/>
      <c r="T6" s="40"/>
      <c r="U6" s="39"/>
      <c r="V6" s="38"/>
      <c r="W6" s="38"/>
      <c r="X6" s="38"/>
      <c r="Y6" s="38"/>
      <c r="Z6" s="38"/>
    </row>
    <row r="7" spans="1:26">
      <c r="A7" s="131" t="s">
        <v>198</v>
      </c>
      <c r="B7" s="131"/>
      <c r="C7" s="131"/>
      <c r="D7" s="131"/>
      <c r="E7" s="131"/>
      <c r="F7" s="131"/>
      <c r="G7" s="131"/>
      <c r="S7" s="40"/>
      <c r="T7" s="40"/>
      <c r="U7" s="39"/>
      <c r="V7" s="38"/>
      <c r="W7" s="38"/>
      <c r="X7" s="38"/>
      <c r="Y7" s="38"/>
      <c r="Z7" s="38"/>
    </row>
    <row r="8" spans="1:26" ht="14.3">
      <c r="A8" s="127" t="s">
        <v>197</v>
      </c>
      <c r="B8" s="130"/>
      <c r="C8" s="130"/>
      <c r="D8" s="130"/>
      <c r="E8" s="130"/>
      <c r="F8" s="129"/>
      <c r="G8" s="129"/>
      <c r="S8" s="38"/>
      <c r="T8" s="40"/>
      <c r="U8" s="39"/>
      <c r="V8" s="38"/>
      <c r="W8" s="38"/>
      <c r="X8" s="38"/>
      <c r="Y8" s="38"/>
      <c r="Z8" s="38"/>
    </row>
    <row r="9" spans="1:26" ht="12.75" customHeight="1">
      <c r="A9" s="128" t="s">
        <v>196</v>
      </c>
      <c r="B9" s="128"/>
      <c r="C9" s="128"/>
      <c r="D9" s="128"/>
      <c r="E9" s="128"/>
      <c r="F9" s="128"/>
      <c r="G9" s="128"/>
      <c r="S9" s="40"/>
      <c r="T9" s="40"/>
      <c r="U9" s="39"/>
      <c r="V9" s="38"/>
      <c r="W9" s="38"/>
      <c r="X9" s="38"/>
      <c r="Y9" s="38"/>
      <c r="Z9" s="38"/>
    </row>
    <row r="10" spans="1:26" ht="14.95" customHeight="1">
      <c r="A10" s="127" t="s">
        <v>195</v>
      </c>
      <c r="B10" s="127"/>
      <c r="C10" s="127"/>
      <c r="D10" s="127"/>
      <c r="E10" s="127"/>
      <c r="F10" s="127"/>
      <c r="G10" s="127"/>
      <c r="S10" s="38"/>
      <c r="T10" s="40"/>
      <c r="U10" s="39"/>
      <c r="V10" s="38"/>
      <c r="W10" s="38"/>
      <c r="X10" s="38"/>
      <c r="Y10" s="38"/>
      <c r="Z10" s="38"/>
    </row>
    <row r="11" spans="1:26" ht="5.3" customHeight="1">
      <c r="A11" s="126"/>
      <c r="B11" s="126"/>
      <c r="C11" s="126"/>
      <c r="D11" s="126"/>
      <c r="E11" s="126"/>
      <c r="F11" s="126"/>
      <c r="G11" s="126"/>
      <c r="S11" s="40"/>
      <c r="T11" s="40"/>
      <c r="U11" s="39"/>
      <c r="V11" s="38"/>
      <c r="W11" s="38"/>
      <c r="X11" s="38"/>
      <c r="Y11" s="38"/>
      <c r="Z11" s="38"/>
    </row>
    <row r="12" spans="1:26" ht="8.35" hidden="1" customHeight="1">
      <c r="A12" s="125"/>
      <c r="B12" s="125"/>
      <c r="C12" s="125"/>
      <c r="D12" s="125"/>
      <c r="E12" s="125"/>
      <c r="S12" s="38"/>
      <c r="T12" s="40"/>
      <c r="U12" s="39"/>
      <c r="V12" s="38"/>
      <c r="W12" s="38"/>
      <c r="X12" s="38"/>
      <c r="Y12" s="38"/>
      <c r="Z12" s="38"/>
    </row>
    <row r="13" spans="1:26" ht="14.95" customHeight="1">
      <c r="A13" s="124" t="s">
        <v>194</v>
      </c>
      <c r="B13" s="123"/>
      <c r="C13" s="123"/>
      <c r="D13" s="123"/>
      <c r="E13" s="123"/>
      <c r="F13" s="122"/>
      <c r="G13" s="122"/>
      <c r="S13" s="40"/>
      <c r="T13" s="40"/>
      <c r="U13" s="39"/>
      <c r="V13" s="38"/>
      <c r="W13" s="38"/>
      <c r="X13" s="38"/>
      <c r="Y13" s="38"/>
      <c r="Z13" s="38"/>
    </row>
    <row r="14" spans="1:26" ht="15.8" customHeight="1">
      <c r="A14" s="124" t="s">
        <v>193</v>
      </c>
      <c r="B14" s="123"/>
      <c r="C14" s="123"/>
      <c r="D14" s="123"/>
      <c r="E14" s="123"/>
      <c r="F14" s="122"/>
      <c r="G14" s="122"/>
      <c r="S14" s="38"/>
      <c r="T14" s="40"/>
      <c r="U14" s="39"/>
      <c r="V14" s="38"/>
      <c r="W14" s="38"/>
      <c r="X14" s="38"/>
      <c r="Y14" s="38"/>
      <c r="Z14" s="38"/>
    </row>
    <row r="15" spans="1:26" ht="3.1" customHeight="1">
      <c r="A15" s="115"/>
      <c r="B15" s="121"/>
      <c r="C15" s="121"/>
      <c r="D15" s="121"/>
      <c r="E15" s="121"/>
      <c r="F15" s="120"/>
      <c r="G15" s="120"/>
      <c r="S15" s="40"/>
      <c r="T15" s="40"/>
      <c r="U15" s="39"/>
      <c r="V15" s="38"/>
      <c r="W15" s="38"/>
      <c r="X15" s="38"/>
      <c r="Y15" s="38"/>
      <c r="Z15" s="38"/>
    </row>
    <row r="16" spans="1:26" ht="12.1" customHeight="1">
      <c r="A16" s="119" t="s">
        <v>192</v>
      </c>
      <c r="B16" s="118"/>
      <c r="C16" s="118"/>
      <c r="D16" s="118"/>
      <c r="E16" s="118"/>
      <c r="F16" s="117"/>
      <c r="G16" s="117"/>
      <c r="S16" s="38"/>
      <c r="T16" s="40"/>
      <c r="U16" s="39"/>
      <c r="V16" s="38"/>
      <c r="W16" s="38"/>
      <c r="X16" s="38"/>
      <c r="Y16" s="38"/>
      <c r="Z16" s="38"/>
    </row>
    <row r="17" spans="1:26" ht="14.95" customHeight="1">
      <c r="A17" s="58" t="s">
        <v>191</v>
      </c>
      <c r="B17" s="58"/>
      <c r="C17" s="58"/>
      <c r="D17" s="58"/>
      <c r="E17" s="58"/>
      <c r="F17" s="116"/>
      <c r="G17" s="116"/>
      <c r="S17" s="40"/>
      <c r="T17" s="40"/>
      <c r="U17" s="39"/>
      <c r="V17" s="38"/>
      <c r="W17" s="38"/>
      <c r="X17" s="38"/>
      <c r="Y17" s="38"/>
      <c r="Z17" s="38"/>
    </row>
    <row r="18" spans="1:26" ht="12.75" customHeight="1">
      <c r="A18" s="115"/>
      <c r="B18" s="114"/>
      <c r="C18" s="114"/>
      <c r="D18" s="113" t="s">
        <v>190</v>
      </c>
      <c r="E18" s="113"/>
      <c r="F18" s="113"/>
      <c r="G18" s="113"/>
      <c r="S18" s="38"/>
      <c r="T18" s="40"/>
      <c r="U18" s="39"/>
      <c r="V18" s="38"/>
      <c r="W18" s="38"/>
      <c r="X18" s="38"/>
      <c r="Y18" s="38"/>
      <c r="Z18" s="38"/>
    </row>
    <row r="19" spans="1:26" ht="59.95" customHeight="1">
      <c r="A19" s="64" t="s">
        <v>19</v>
      </c>
      <c r="B19" s="112" t="s">
        <v>189</v>
      </c>
      <c r="C19" s="111"/>
      <c r="D19" s="110"/>
      <c r="E19" s="109" t="s">
        <v>188</v>
      </c>
      <c r="F19" s="64" t="s">
        <v>187</v>
      </c>
      <c r="G19" s="64" t="s">
        <v>186</v>
      </c>
      <c r="S19" s="40"/>
      <c r="T19" s="40"/>
      <c r="U19" s="39"/>
      <c r="V19" s="38"/>
      <c r="W19" s="38"/>
      <c r="X19" s="38"/>
      <c r="Y19" s="38"/>
      <c r="Z19" s="38"/>
    </row>
    <row r="20" spans="1:26" s="37" customFormat="1">
      <c r="A20" s="64" t="s">
        <v>185</v>
      </c>
      <c r="B20" s="91" t="s">
        <v>184</v>
      </c>
      <c r="C20" s="90"/>
      <c r="D20" s="89"/>
      <c r="E20" s="88"/>
      <c r="F20" s="87">
        <f>SUM(F21,F27,F38,F39)</f>
        <v>156599.96</v>
      </c>
      <c r="G20" s="87">
        <f>SUM(G21,G27,G38,G39)</f>
        <v>157106.09</v>
      </c>
      <c r="R20" s="35"/>
      <c r="S20" s="38"/>
      <c r="T20" s="40"/>
      <c r="U20" s="39"/>
      <c r="V20" s="38"/>
      <c r="W20" s="38"/>
      <c r="X20" s="38"/>
      <c r="Y20" s="38"/>
      <c r="Z20" s="38"/>
    </row>
    <row r="21" spans="1:26" s="37" customFormat="1">
      <c r="A21" s="79" t="s">
        <v>84</v>
      </c>
      <c r="B21" s="78" t="s">
        <v>183</v>
      </c>
      <c r="C21" s="108"/>
      <c r="D21" s="107"/>
      <c r="E21" s="105" t="s">
        <v>176</v>
      </c>
      <c r="F21" s="59">
        <f>SUM(F22:F26)</f>
        <v>306.64999999999998</v>
      </c>
      <c r="G21" s="59">
        <f>SUM(G22:G26)</f>
        <v>1226.58</v>
      </c>
      <c r="R21" s="35"/>
      <c r="S21" s="40"/>
      <c r="T21" s="40"/>
      <c r="U21" s="39"/>
      <c r="V21" s="38"/>
      <c r="W21" s="38"/>
      <c r="X21" s="38"/>
      <c r="Y21" s="38"/>
      <c r="Z21" s="38"/>
    </row>
    <row r="22" spans="1:26" s="37" customFormat="1">
      <c r="A22" s="75" t="s">
        <v>119</v>
      </c>
      <c r="B22" s="85"/>
      <c r="C22" s="73" t="s">
        <v>182</v>
      </c>
      <c r="D22" s="81"/>
      <c r="E22" s="71"/>
      <c r="F22" s="80"/>
      <c r="G22" s="80"/>
      <c r="R22" s="35"/>
      <c r="S22" s="38"/>
      <c r="T22" s="40"/>
      <c r="U22" s="39"/>
      <c r="V22" s="38"/>
      <c r="W22" s="38"/>
      <c r="X22" s="38"/>
      <c r="Y22" s="38"/>
      <c r="Z22" s="38"/>
    </row>
    <row r="23" spans="1:26" s="37" customFormat="1" ht="14.95" customHeight="1">
      <c r="A23" s="75" t="s">
        <v>117</v>
      </c>
      <c r="B23" s="85"/>
      <c r="C23" s="73" t="s">
        <v>181</v>
      </c>
      <c r="D23" s="84"/>
      <c r="E23" s="71"/>
      <c r="F23" s="92">
        <v>306.64999999999998</v>
      </c>
      <c r="G23" s="92">
        <v>1226.58</v>
      </c>
      <c r="R23" s="35"/>
      <c r="S23" s="40"/>
      <c r="T23" s="40"/>
      <c r="U23" s="39"/>
      <c r="V23" s="38"/>
      <c r="W23" s="38"/>
      <c r="X23" s="38"/>
      <c r="Y23" s="38"/>
      <c r="Z23" s="38"/>
    </row>
    <row r="24" spans="1:26" s="37" customFormat="1">
      <c r="A24" s="75" t="s">
        <v>155</v>
      </c>
      <c r="B24" s="85"/>
      <c r="C24" s="73" t="s">
        <v>180</v>
      </c>
      <c r="D24" s="84"/>
      <c r="E24" s="71"/>
      <c r="F24" s="80"/>
      <c r="G24" s="80"/>
      <c r="R24" s="35"/>
      <c r="S24" s="38"/>
      <c r="T24" s="40"/>
      <c r="U24" s="39"/>
      <c r="V24" s="38"/>
      <c r="W24" s="38"/>
      <c r="X24" s="38"/>
      <c r="Y24" s="38"/>
      <c r="Z24" s="38"/>
    </row>
    <row r="25" spans="1:26" s="37" customFormat="1">
      <c r="A25" s="75" t="s">
        <v>153</v>
      </c>
      <c r="B25" s="85"/>
      <c r="C25" s="73" t="s">
        <v>179</v>
      </c>
      <c r="D25" s="84"/>
      <c r="E25" s="71"/>
      <c r="F25" s="80"/>
      <c r="G25" s="80"/>
      <c r="R25" s="35"/>
      <c r="S25" s="40"/>
      <c r="T25" s="40"/>
      <c r="U25" s="39"/>
      <c r="V25" s="38"/>
      <c r="W25" s="38"/>
      <c r="X25" s="38"/>
      <c r="Y25" s="38"/>
      <c r="Z25" s="38"/>
    </row>
    <row r="26" spans="1:26" s="37" customFormat="1">
      <c r="A26" s="106" t="s">
        <v>151</v>
      </c>
      <c r="B26" s="85"/>
      <c r="C26" s="82" t="s">
        <v>178</v>
      </c>
      <c r="D26" s="81"/>
      <c r="E26" s="71"/>
      <c r="F26" s="80"/>
      <c r="G26" s="80"/>
      <c r="R26" s="35"/>
      <c r="S26" s="38"/>
      <c r="T26" s="40"/>
      <c r="U26" s="39"/>
      <c r="V26" s="38"/>
      <c r="W26" s="38"/>
      <c r="X26" s="38"/>
      <c r="Y26" s="38"/>
      <c r="Z26" s="38"/>
    </row>
    <row r="27" spans="1:26" s="37" customFormat="1">
      <c r="A27" s="79" t="s">
        <v>82</v>
      </c>
      <c r="B27" s="78" t="s">
        <v>177</v>
      </c>
      <c r="C27" s="77"/>
      <c r="D27" s="76"/>
      <c r="E27" s="105" t="s">
        <v>176</v>
      </c>
      <c r="F27" s="59">
        <f>SUM(F28:F37)</f>
        <v>156293.31</v>
      </c>
      <c r="G27" s="59">
        <f>SUM(G28:G37)</f>
        <v>155879.51</v>
      </c>
      <c r="R27" s="35"/>
      <c r="S27" s="40"/>
      <c r="T27" s="40"/>
      <c r="U27" s="39"/>
      <c r="V27" s="38"/>
      <c r="W27" s="38"/>
      <c r="X27" s="38"/>
      <c r="Y27" s="38"/>
      <c r="Z27" s="38"/>
    </row>
    <row r="28" spans="1:26" s="37" customFormat="1">
      <c r="A28" s="75" t="s">
        <v>80</v>
      </c>
      <c r="B28" s="85"/>
      <c r="C28" s="73" t="s">
        <v>175</v>
      </c>
      <c r="D28" s="84"/>
      <c r="E28" s="71"/>
      <c r="F28" s="104"/>
      <c r="G28" s="104"/>
      <c r="R28" s="35"/>
      <c r="S28" s="38"/>
      <c r="T28" s="40"/>
      <c r="U28" s="39"/>
      <c r="V28" s="38"/>
      <c r="W28" s="38"/>
      <c r="X28" s="38"/>
      <c r="Y28" s="38"/>
      <c r="Z28" s="38"/>
    </row>
    <row r="29" spans="1:26" s="37" customFormat="1">
      <c r="A29" s="75" t="s">
        <v>78</v>
      </c>
      <c r="B29" s="85"/>
      <c r="C29" s="73" t="s">
        <v>174</v>
      </c>
      <c r="D29" s="84"/>
      <c r="E29" s="71"/>
      <c r="F29" s="92">
        <v>110830.29</v>
      </c>
      <c r="G29" s="92">
        <v>112543.8</v>
      </c>
      <c r="R29" s="35"/>
      <c r="S29" s="40"/>
      <c r="T29" s="40"/>
      <c r="U29" s="39"/>
      <c r="V29" s="38"/>
      <c r="W29" s="38"/>
      <c r="X29" s="38"/>
      <c r="Y29" s="38"/>
      <c r="Z29" s="38"/>
    </row>
    <row r="30" spans="1:26" s="37" customFormat="1">
      <c r="A30" s="75" t="s">
        <v>110</v>
      </c>
      <c r="B30" s="85"/>
      <c r="C30" s="73" t="s">
        <v>173</v>
      </c>
      <c r="D30" s="84"/>
      <c r="E30" s="71"/>
      <c r="F30" s="92"/>
      <c r="G30" s="92"/>
      <c r="R30" s="35"/>
      <c r="S30" s="38"/>
      <c r="T30" s="40"/>
      <c r="U30" s="39"/>
      <c r="V30" s="38"/>
      <c r="W30" s="38"/>
      <c r="X30" s="38"/>
      <c r="Y30" s="38"/>
      <c r="Z30" s="38"/>
    </row>
    <row r="31" spans="1:26" s="37" customFormat="1">
      <c r="A31" s="75" t="s">
        <v>108</v>
      </c>
      <c r="B31" s="85"/>
      <c r="C31" s="73" t="s">
        <v>172</v>
      </c>
      <c r="D31" s="84"/>
      <c r="E31" s="71"/>
      <c r="F31" s="92"/>
      <c r="G31" s="92"/>
      <c r="R31" s="35"/>
      <c r="S31" s="40"/>
      <c r="T31" s="40"/>
      <c r="U31" s="39"/>
      <c r="V31" s="38"/>
      <c r="W31" s="38"/>
      <c r="X31" s="38"/>
      <c r="Y31" s="38"/>
      <c r="Z31" s="38"/>
    </row>
    <row r="32" spans="1:26" s="37" customFormat="1">
      <c r="A32" s="75" t="s">
        <v>106</v>
      </c>
      <c r="B32" s="85"/>
      <c r="C32" s="73" t="s">
        <v>171</v>
      </c>
      <c r="D32" s="84"/>
      <c r="E32" s="71"/>
      <c r="F32" s="92">
        <v>43627.41</v>
      </c>
      <c r="G32" s="92">
        <v>43148.97</v>
      </c>
      <c r="R32" s="35"/>
      <c r="S32" s="38"/>
      <c r="T32" s="40"/>
      <c r="U32" s="39"/>
      <c r="V32" s="38"/>
      <c r="W32" s="38"/>
      <c r="X32" s="38"/>
      <c r="Y32" s="38"/>
      <c r="Z32" s="38"/>
    </row>
    <row r="33" spans="1:26" s="37" customFormat="1">
      <c r="A33" s="75" t="s">
        <v>104</v>
      </c>
      <c r="B33" s="85"/>
      <c r="C33" s="73" t="s">
        <v>170</v>
      </c>
      <c r="D33" s="84"/>
      <c r="E33" s="71"/>
      <c r="F33" s="92"/>
      <c r="G33" s="92"/>
      <c r="R33" s="35"/>
      <c r="S33" s="40"/>
      <c r="T33" s="40"/>
      <c r="U33" s="39"/>
      <c r="V33" s="38"/>
      <c r="W33" s="38"/>
      <c r="X33" s="38"/>
      <c r="Y33" s="38"/>
      <c r="Z33" s="38"/>
    </row>
    <row r="34" spans="1:26" s="37" customFormat="1">
      <c r="A34" s="75" t="s">
        <v>98</v>
      </c>
      <c r="B34" s="85"/>
      <c r="C34" s="73" t="s">
        <v>169</v>
      </c>
      <c r="D34" s="84"/>
      <c r="E34" s="71"/>
      <c r="F34" s="92"/>
      <c r="G34" s="92"/>
      <c r="R34" s="35"/>
      <c r="S34" s="38"/>
      <c r="T34" s="40"/>
      <c r="U34" s="39"/>
      <c r="V34" s="38"/>
      <c r="W34" s="38"/>
      <c r="X34" s="38"/>
      <c r="Y34" s="38"/>
      <c r="Z34" s="38"/>
    </row>
    <row r="35" spans="1:26" s="37" customFormat="1">
      <c r="A35" s="75" t="s">
        <v>96</v>
      </c>
      <c r="B35" s="85"/>
      <c r="C35" s="73" t="s">
        <v>168</v>
      </c>
      <c r="D35" s="84"/>
      <c r="E35" s="71"/>
      <c r="F35" s="92">
        <v>1835.61</v>
      </c>
      <c r="G35" s="92">
        <v>186.74</v>
      </c>
      <c r="R35" s="35"/>
      <c r="S35" s="40"/>
      <c r="T35" s="40"/>
      <c r="U35" s="39"/>
      <c r="V35" s="38"/>
      <c r="W35" s="38"/>
      <c r="X35" s="38"/>
      <c r="Y35" s="38"/>
      <c r="Z35" s="38"/>
    </row>
    <row r="36" spans="1:26" s="37" customFormat="1">
      <c r="A36" s="75" t="s">
        <v>94</v>
      </c>
      <c r="B36" s="85"/>
      <c r="C36" s="73" t="s">
        <v>167</v>
      </c>
      <c r="D36" s="84"/>
      <c r="E36" s="71"/>
      <c r="F36" s="104"/>
      <c r="G36" s="104"/>
      <c r="R36" s="35"/>
      <c r="S36" s="38"/>
      <c r="T36" s="40"/>
      <c r="U36" s="39"/>
      <c r="V36" s="38"/>
      <c r="W36" s="38"/>
      <c r="X36" s="38"/>
      <c r="Y36" s="38"/>
      <c r="Z36" s="38"/>
    </row>
    <row r="37" spans="1:26" s="37" customFormat="1" ht="27.2">
      <c r="A37" s="75" t="s">
        <v>92</v>
      </c>
      <c r="B37" s="85"/>
      <c r="C37" s="73" t="s">
        <v>166</v>
      </c>
      <c r="D37" s="84"/>
      <c r="E37" s="71"/>
      <c r="F37" s="104"/>
      <c r="G37" s="104"/>
      <c r="R37" s="35"/>
      <c r="S37" s="40"/>
      <c r="T37" s="40"/>
      <c r="U37" s="39"/>
      <c r="V37" s="38"/>
      <c r="W37" s="38"/>
      <c r="X37" s="38"/>
      <c r="Y37" s="38"/>
      <c r="Z37" s="38"/>
    </row>
    <row r="38" spans="1:26" s="37" customFormat="1">
      <c r="A38" s="83" t="s">
        <v>76</v>
      </c>
      <c r="B38" s="86" t="s">
        <v>165</v>
      </c>
      <c r="C38" s="86"/>
      <c r="D38" s="83"/>
      <c r="E38" s="71"/>
      <c r="F38" s="104"/>
      <c r="G38" s="104"/>
      <c r="R38" s="35"/>
      <c r="S38" s="38"/>
      <c r="T38" s="40"/>
      <c r="U38" s="39"/>
      <c r="V38" s="38"/>
      <c r="W38" s="38"/>
      <c r="X38" s="38"/>
      <c r="Y38" s="38"/>
      <c r="Z38" s="38"/>
    </row>
    <row r="39" spans="1:26" s="37" customFormat="1">
      <c r="A39" s="83" t="s">
        <v>74</v>
      </c>
      <c r="B39" s="86" t="s">
        <v>164</v>
      </c>
      <c r="C39" s="86"/>
      <c r="D39" s="83"/>
      <c r="E39" s="71"/>
      <c r="F39" s="104"/>
      <c r="G39" s="104"/>
      <c r="R39" s="35"/>
      <c r="S39" s="40"/>
      <c r="T39" s="40"/>
      <c r="U39" s="39"/>
      <c r="V39" s="38"/>
      <c r="W39" s="38"/>
      <c r="X39" s="38"/>
      <c r="Y39" s="38"/>
      <c r="Z39" s="38"/>
    </row>
    <row r="40" spans="1:26" s="37" customFormat="1">
      <c r="A40" s="69" t="s">
        <v>163</v>
      </c>
      <c r="B40" s="68" t="s">
        <v>162</v>
      </c>
      <c r="C40" s="74"/>
      <c r="D40" s="67"/>
      <c r="E40" s="66"/>
      <c r="F40" s="104"/>
      <c r="G40" s="104"/>
      <c r="R40" s="35"/>
      <c r="S40" s="38"/>
      <c r="T40" s="40"/>
      <c r="U40" s="39"/>
      <c r="V40" s="38"/>
      <c r="W40" s="38"/>
      <c r="X40" s="38"/>
      <c r="Y40" s="38"/>
      <c r="Z40" s="38"/>
    </row>
    <row r="41" spans="1:26" s="37" customFormat="1">
      <c r="A41" s="64" t="s">
        <v>161</v>
      </c>
      <c r="B41" s="91" t="s">
        <v>160</v>
      </c>
      <c r="C41" s="90"/>
      <c r="D41" s="89"/>
      <c r="E41" s="97" t="s">
        <v>159</v>
      </c>
      <c r="F41" s="87">
        <f>SUM(F42,F48,F49,F56,F57)</f>
        <v>128258.78000000001</v>
      </c>
      <c r="G41" s="87">
        <f>SUM(G42,G48,G49,G56,G57)</f>
        <v>64287.329999999994</v>
      </c>
      <c r="R41" s="35"/>
      <c r="S41" s="40"/>
      <c r="T41" s="40"/>
      <c r="U41" s="39"/>
      <c r="V41" s="38"/>
      <c r="W41" s="38"/>
      <c r="X41" s="38"/>
      <c r="Y41" s="38"/>
      <c r="Z41" s="38"/>
    </row>
    <row r="42" spans="1:26" s="37" customFormat="1">
      <c r="A42" s="79" t="s">
        <v>84</v>
      </c>
      <c r="B42" s="78" t="s">
        <v>158</v>
      </c>
      <c r="C42" s="77"/>
      <c r="D42" s="76"/>
      <c r="E42" s="60"/>
      <c r="F42" s="59">
        <f>SUM(F43:F47)</f>
        <v>7417.61</v>
      </c>
      <c r="G42" s="59">
        <f>SUM(G43:G47)</f>
        <v>7417.61</v>
      </c>
      <c r="R42" s="35"/>
      <c r="S42" s="38"/>
      <c r="T42" s="40"/>
      <c r="U42" s="39"/>
      <c r="V42" s="38"/>
      <c r="W42" s="38"/>
      <c r="X42" s="38"/>
      <c r="Y42" s="38"/>
      <c r="Z42" s="38"/>
    </row>
    <row r="43" spans="1:26" s="37" customFormat="1">
      <c r="A43" s="75" t="s">
        <v>119</v>
      </c>
      <c r="B43" s="85"/>
      <c r="C43" s="73" t="s">
        <v>157</v>
      </c>
      <c r="D43" s="84"/>
      <c r="E43" s="71"/>
      <c r="F43" s="80"/>
      <c r="G43" s="80"/>
      <c r="R43" s="35"/>
      <c r="S43" s="40"/>
      <c r="T43" s="40"/>
      <c r="U43" s="39"/>
      <c r="V43" s="38"/>
      <c r="W43" s="38"/>
      <c r="X43" s="38"/>
      <c r="Y43" s="38"/>
      <c r="Z43" s="38"/>
    </row>
    <row r="44" spans="1:26" s="37" customFormat="1">
      <c r="A44" s="75" t="s">
        <v>117</v>
      </c>
      <c r="B44" s="85"/>
      <c r="C44" s="73" t="s">
        <v>156</v>
      </c>
      <c r="D44" s="84"/>
      <c r="E44" s="71"/>
      <c r="F44" s="92">
        <v>7417.61</v>
      </c>
      <c r="G44" s="92">
        <v>7417.61</v>
      </c>
      <c r="R44" s="35"/>
      <c r="S44" s="38"/>
      <c r="T44" s="40"/>
      <c r="U44" s="39"/>
      <c r="V44" s="38"/>
      <c r="W44" s="38"/>
      <c r="X44" s="38"/>
      <c r="Y44" s="38"/>
      <c r="Z44" s="38"/>
    </row>
    <row r="45" spans="1:26" s="37" customFormat="1">
      <c r="A45" s="75" t="s">
        <v>155</v>
      </c>
      <c r="B45" s="85"/>
      <c r="C45" s="73" t="s">
        <v>154</v>
      </c>
      <c r="D45" s="84"/>
      <c r="E45" s="71"/>
      <c r="F45" s="80"/>
      <c r="G45" s="80"/>
      <c r="R45" s="35"/>
      <c r="S45" s="40"/>
      <c r="T45" s="40"/>
      <c r="U45" s="39"/>
      <c r="V45" s="38"/>
      <c r="W45" s="38"/>
      <c r="X45" s="38"/>
      <c r="Y45" s="38"/>
      <c r="Z45" s="38"/>
    </row>
    <row r="46" spans="1:26" s="37" customFormat="1">
      <c r="A46" s="75" t="s">
        <v>153</v>
      </c>
      <c r="B46" s="85"/>
      <c r="C46" s="73" t="s">
        <v>152</v>
      </c>
      <c r="D46" s="84"/>
      <c r="E46" s="71"/>
      <c r="F46" s="80"/>
      <c r="G46" s="80"/>
      <c r="R46" s="35"/>
      <c r="S46" s="38"/>
      <c r="T46" s="40"/>
      <c r="U46" s="39"/>
      <c r="V46" s="38"/>
      <c r="W46" s="38"/>
      <c r="X46" s="38"/>
      <c r="Y46" s="38"/>
      <c r="Z46" s="38"/>
    </row>
    <row r="47" spans="1:26" s="37" customFormat="1">
      <c r="A47" s="75" t="s">
        <v>151</v>
      </c>
      <c r="B47" s="74"/>
      <c r="C47" s="103" t="s">
        <v>150</v>
      </c>
      <c r="D47" s="98"/>
      <c r="E47" s="71"/>
      <c r="F47" s="80"/>
      <c r="G47" s="80"/>
      <c r="R47" s="35"/>
      <c r="S47" s="40"/>
      <c r="T47" s="40"/>
      <c r="U47" s="39"/>
      <c r="V47" s="38"/>
      <c r="W47" s="38"/>
      <c r="X47" s="38"/>
      <c r="Y47" s="38"/>
      <c r="Z47" s="38"/>
    </row>
    <row r="48" spans="1:26" s="37" customFormat="1">
      <c r="A48" s="83" t="s">
        <v>82</v>
      </c>
      <c r="B48" s="86" t="s">
        <v>149</v>
      </c>
      <c r="C48" s="85"/>
      <c r="D48" s="75"/>
      <c r="E48" s="71"/>
      <c r="F48" s="80"/>
      <c r="G48" s="92">
        <v>12.42</v>
      </c>
      <c r="R48" s="35"/>
      <c r="S48" s="38"/>
      <c r="T48" s="40"/>
      <c r="U48" s="39"/>
      <c r="V48" s="38"/>
      <c r="W48" s="38"/>
      <c r="X48" s="38"/>
      <c r="Y48" s="38"/>
      <c r="Z48" s="38"/>
    </row>
    <row r="49" spans="1:26" s="37" customFormat="1">
      <c r="A49" s="79" t="s">
        <v>76</v>
      </c>
      <c r="B49" s="78" t="s">
        <v>148</v>
      </c>
      <c r="C49" s="77"/>
      <c r="D49" s="76"/>
      <c r="E49" s="60"/>
      <c r="F49" s="59">
        <f>SUM(F50:F55)</f>
        <v>112149.48000000001</v>
      </c>
      <c r="G49" s="59">
        <f>SUM(G50:G55)</f>
        <v>51261.77</v>
      </c>
      <c r="R49" s="35"/>
      <c r="S49" s="40"/>
      <c r="T49" s="40"/>
      <c r="U49" s="39"/>
      <c r="V49" s="38"/>
      <c r="W49" s="38"/>
      <c r="X49" s="38"/>
      <c r="Y49" s="38"/>
      <c r="Z49" s="38"/>
    </row>
    <row r="50" spans="1:26" s="37" customFormat="1">
      <c r="A50" s="75" t="s">
        <v>147</v>
      </c>
      <c r="B50" s="85"/>
      <c r="C50" s="82" t="s">
        <v>146</v>
      </c>
      <c r="D50" s="84"/>
      <c r="E50" s="71"/>
      <c r="F50" s="80"/>
      <c r="G50" s="80"/>
      <c r="R50" s="35"/>
      <c r="S50" s="38"/>
      <c r="T50" s="40"/>
      <c r="U50" s="39"/>
      <c r="V50" s="38"/>
      <c r="W50" s="38"/>
      <c r="X50" s="38"/>
      <c r="Y50" s="38"/>
      <c r="Z50" s="38"/>
    </row>
    <row r="51" spans="1:26" s="37" customFormat="1">
      <c r="A51" s="85" t="s">
        <v>145</v>
      </c>
      <c r="B51" s="85"/>
      <c r="C51" s="73" t="s">
        <v>144</v>
      </c>
      <c r="D51" s="82"/>
      <c r="E51" s="71"/>
      <c r="F51" s="80"/>
      <c r="G51" s="80"/>
      <c r="R51" s="35"/>
      <c r="S51" s="40"/>
      <c r="T51" s="40"/>
      <c r="U51" s="39"/>
      <c r="V51" s="38"/>
      <c r="W51" s="38"/>
      <c r="X51" s="38"/>
      <c r="Y51" s="38"/>
      <c r="Z51" s="38"/>
    </row>
    <row r="52" spans="1:26" s="37" customFormat="1">
      <c r="A52" s="75" t="s">
        <v>143</v>
      </c>
      <c r="B52" s="85"/>
      <c r="C52" s="73" t="s">
        <v>142</v>
      </c>
      <c r="D52" s="84"/>
      <c r="E52" s="71"/>
      <c r="F52" s="80"/>
      <c r="G52" s="80"/>
      <c r="R52" s="35"/>
      <c r="S52" s="38"/>
      <c r="T52" s="40"/>
      <c r="U52" s="39"/>
      <c r="V52" s="38"/>
      <c r="W52" s="38"/>
      <c r="X52" s="38"/>
      <c r="Y52" s="38"/>
      <c r="Z52" s="38"/>
    </row>
    <row r="53" spans="1:26" s="37" customFormat="1">
      <c r="A53" s="75" t="s">
        <v>141</v>
      </c>
      <c r="B53" s="85"/>
      <c r="C53" s="103" t="s">
        <v>140</v>
      </c>
      <c r="D53" s="98"/>
      <c r="E53" s="71"/>
      <c r="F53" s="80"/>
      <c r="G53" s="102"/>
      <c r="R53" s="35"/>
      <c r="S53" s="40"/>
      <c r="T53" s="40"/>
      <c r="U53" s="39"/>
      <c r="V53" s="38"/>
      <c r="W53" s="38"/>
      <c r="X53" s="38"/>
      <c r="Y53" s="38"/>
      <c r="Z53" s="38"/>
    </row>
    <row r="54" spans="1:26" s="37" customFormat="1">
      <c r="A54" s="75" t="s">
        <v>139</v>
      </c>
      <c r="B54" s="85"/>
      <c r="C54" s="73" t="s">
        <v>138</v>
      </c>
      <c r="D54" s="84"/>
      <c r="E54" s="71"/>
      <c r="F54" s="92">
        <v>68487.600000000006</v>
      </c>
      <c r="G54" s="92">
        <v>51261.77</v>
      </c>
      <c r="R54" s="35"/>
      <c r="S54" s="38"/>
      <c r="T54" s="40"/>
      <c r="U54" s="39"/>
      <c r="V54" s="38"/>
      <c r="W54" s="38"/>
      <c r="X54" s="38"/>
      <c r="Y54" s="38"/>
      <c r="Z54" s="38"/>
    </row>
    <row r="55" spans="1:26" s="37" customFormat="1">
      <c r="A55" s="75" t="s">
        <v>137</v>
      </c>
      <c r="B55" s="85"/>
      <c r="C55" s="73" t="s">
        <v>136</v>
      </c>
      <c r="D55" s="84"/>
      <c r="E55" s="71"/>
      <c r="F55" s="92">
        <v>43661.88</v>
      </c>
      <c r="G55" s="102"/>
      <c r="R55" s="35"/>
      <c r="S55" s="40"/>
      <c r="T55" s="40"/>
      <c r="U55" s="39"/>
      <c r="V55" s="38"/>
      <c r="W55" s="38"/>
      <c r="X55" s="38"/>
      <c r="Y55" s="38"/>
      <c r="Z55" s="38"/>
    </row>
    <row r="56" spans="1:26" s="37" customFormat="1">
      <c r="A56" s="83" t="s">
        <v>74</v>
      </c>
      <c r="B56" s="86" t="s">
        <v>135</v>
      </c>
      <c r="C56" s="86"/>
      <c r="D56" s="83"/>
      <c r="E56" s="71"/>
      <c r="F56" s="80"/>
      <c r="G56" s="102"/>
      <c r="R56" s="35"/>
      <c r="S56" s="38"/>
      <c r="T56" s="40"/>
      <c r="U56" s="39"/>
      <c r="V56" s="38"/>
      <c r="W56" s="38"/>
      <c r="X56" s="38"/>
      <c r="Y56" s="38"/>
      <c r="Z56" s="38"/>
    </row>
    <row r="57" spans="1:26" s="37" customFormat="1">
      <c r="A57" s="83" t="s">
        <v>134</v>
      </c>
      <c r="B57" s="86" t="s">
        <v>133</v>
      </c>
      <c r="C57" s="86"/>
      <c r="D57" s="83"/>
      <c r="E57" s="71"/>
      <c r="F57" s="92">
        <v>8691.69</v>
      </c>
      <c r="G57" s="92">
        <v>5595.53</v>
      </c>
      <c r="R57" s="35"/>
      <c r="S57" s="40"/>
      <c r="T57" s="40"/>
      <c r="U57" s="39"/>
      <c r="V57" s="38"/>
      <c r="W57" s="38"/>
      <c r="X57" s="38"/>
      <c r="Y57" s="38"/>
      <c r="Z57" s="38"/>
    </row>
    <row r="58" spans="1:26" s="37" customFormat="1">
      <c r="A58" s="79"/>
      <c r="B58" s="78" t="s">
        <v>132</v>
      </c>
      <c r="C58" s="77"/>
      <c r="D58" s="76"/>
      <c r="E58" s="97" t="s">
        <v>131</v>
      </c>
      <c r="F58" s="59">
        <f>SUM(F41,F40,F20)</f>
        <v>284858.74</v>
      </c>
      <c r="G58" s="59">
        <f>SUM(G41,G40,G20)</f>
        <v>221393.41999999998</v>
      </c>
      <c r="R58" s="35"/>
      <c r="S58" s="38"/>
      <c r="T58" s="40"/>
      <c r="U58" s="39"/>
      <c r="V58" s="38"/>
      <c r="W58" s="38"/>
      <c r="X58" s="38"/>
      <c r="Y58" s="38"/>
      <c r="Z58" s="38"/>
    </row>
    <row r="59" spans="1:26" s="37" customFormat="1">
      <c r="A59" s="64" t="s">
        <v>130</v>
      </c>
      <c r="B59" s="91" t="s">
        <v>129</v>
      </c>
      <c r="C59" s="91"/>
      <c r="D59" s="101"/>
      <c r="E59" s="97" t="s">
        <v>128</v>
      </c>
      <c r="F59" s="87">
        <f>SUM(F60:F63)</f>
        <v>160404.00000000003</v>
      </c>
      <c r="G59" s="87">
        <f>SUM(G60:G63)</f>
        <v>160449.63</v>
      </c>
      <c r="R59" s="35"/>
      <c r="S59" s="40"/>
      <c r="T59" s="40"/>
      <c r="U59" s="39"/>
      <c r="V59" s="38"/>
      <c r="W59" s="38"/>
      <c r="X59" s="38"/>
      <c r="Y59" s="38"/>
      <c r="Z59" s="38"/>
    </row>
    <row r="60" spans="1:26" s="37" customFormat="1">
      <c r="A60" s="83" t="s">
        <v>84</v>
      </c>
      <c r="B60" s="86" t="s">
        <v>127</v>
      </c>
      <c r="C60" s="86"/>
      <c r="D60" s="83"/>
      <c r="E60" s="71"/>
      <c r="F60" s="92">
        <v>8980.73</v>
      </c>
      <c r="G60" s="92">
        <v>9481.82</v>
      </c>
      <c r="R60" s="35"/>
      <c r="S60" s="38"/>
      <c r="T60" s="40"/>
      <c r="U60" s="39"/>
      <c r="V60" s="38"/>
      <c r="W60" s="38"/>
      <c r="X60" s="38"/>
      <c r="Y60" s="38"/>
      <c r="Z60" s="38"/>
    </row>
    <row r="61" spans="1:26" s="37" customFormat="1">
      <c r="A61" s="83" t="s">
        <v>82</v>
      </c>
      <c r="B61" s="86" t="s">
        <v>126</v>
      </c>
      <c r="C61" s="85"/>
      <c r="D61" s="75"/>
      <c r="E61" s="71"/>
      <c r="F61" s="92">
        <v>140003.95000000001</v>
      </c>
      <c r="G61" s="92">
        <v>139324.03</v>
      </c>
      <c r="R61" s="35"/>
      <c r="S61" s="40"/>
      <c r="T61" s="40"/>
      <c r="U61" s="39"/>
      <c r="V61" s="38"/>
      <c r="W61" s="38"/>
      <c r="X61" s="38"/>
      <c r="Y61" s="38"/>
      <c r="Z61" s="38"/>
    </row>
    <row r="62" spans="1:26" s="37" customFormat="1">
      <c r="A62" s="83" t="s">
        <v>76</v>
      </c>
      <c r="B62" s="100" t="s">
        <v>125</v>
      </c>
      <c r="C62" s="99"/>
      <c r="D62" s="98"/>
      <c r="E62" s="71"/>
      <c r="F62" s="92"/>
      <c r="G62" s="92"/>
      <c r="R62" s="35"/>
      <c r="S62" s="38"/>
      <c r="T62" s="40"/>
      <c r="U62" s="39"/>
      <c r="V62" s="38"/>
      <c r="W62" s="38"/>
      <c r="X62" s="38"/>
      <c r="Y62" s="38"/>
      <c r="Z62" s="38"/>
    </row>
    <row r="63" spans="1:26" s="37" customFormat="1">
      <c r="A63" s="83" t="s">
        <v>124</v>
      </c>
      <c r="B63" s="86" t="s">
        <v>2</v>
      </c>
      <c r="C63" s="85"/>
      <c r="D63" s="75"/>
      <c r="E63" s="71"/>
      <c r="F63" s="92">
        <v>11419.32</v>
      </c>
      <c r="G63" s="92">
        <v>11643.78</v>
      </c>
      <c r="R63" s="35"/>
      <c r="S63" s="40"/>
      <c r="T63" s="40"/>
      <c r="U63" s="39"/>
      <c r="V63" s="38"/>
      <c r="W63" s="38"/>
      <c r="X63" s="38"/>
      <c r="Y63" s="38"/>
      <c r="Z63" s="38"/>
    </row>
    <row r="64" spans="1:26" s="37" customFormat="1">
      <c r="A64" s="64" t="s">
        <v>123</v>
      </c>
      <c r="B64" s="91" t="s">
        <v>122</v>
      </c>
      <c r="C64" s="90"/>
      <c r="D64" s="89"/>
      <c r="E64" s="97" t="s">
        <v>121</v>
      </c>
      <c r="F64" s="87">
        <f>SUM(F65,F69)</f>
        <v>77650.48000000001</v>
      </c>
      <c r="G64" s="87">
        <f>SUM(G65,G69)</f>
        <v>55072.800000000003</v>
      </c>
      <c r="R64" s="35"/>
      <c r="S64" s="38"/>
      <c r="T64" s="40"/>
      <c r="U64" s="39"/>
      <c r="V64" s="38"/>
      <c r="W64" s="38"/>
      <c r="X64" s="38"/>
      <c r="Y64" s="38"/>
      <c r="Z64" s="38"/>
    </row>
    <row r="65" spans="1:26" s="37" customFormat="1">
      <c r="A65" s="79" t="s">
        <v>84</v>
      </c>
      <c r="B65" s="78" t="s">
        <v>120</v>
      </c>
      <c r="C65" s="77"/>
      <c r="D65" s="76"/>
      <c r="E65" s="60"/>
      <c r="F65" s="59">
        <f>SUM(F66:F68)</f>
        <v>0</v>
      </c>
      <c r="G65" s="59">
        <f>SUM(G66:G68)</f>
        <v>0</v>
      </c>
      <c r="R65" s="35"/>
      <c r="S65" s="40"/>
      <c r="T65" s="40"/>
      <c r="U65" s="39"/>
      <c r="V65" s="38"/>
      <c r="W65" s="38"/>
      <c r="X65" s="38"/>
      <c r="Y65" s="38"/>
      <c r="Z65" s="38"/>
    </row>
    <row r="66" spans="1:26" s="37" customFormat="1">
      <c r="A66" s="75" t="s">
        <v>119</v>
      </c>
      <c r="B66" s="94"/>
      <c r="C66" s="73" t="s">
        <v>118</v>
      </c>
      <c r="D66" s="93"/>
      <c r="E66" s="71"/>
      <c r="F66" s="80"/>
      <c r="G66" s="80"/>
      <c r="R66" s="35"/>
      <c r="S66" s="38"/>
      <c r="T66" s="40"/>
      <c r="U66" s="39"/>
      <c r="V66" s="38"/>
      <c r="W66" s="38"/>
      <c r="X66" s="38"/>
      <c r="Y66" s="38"/>
      <c r="Z66" s="38"/>
    </row>
    <row r="67" spans="1:26" s="37" customFormat="1">
      <c r="A67" s="75" t="s">
        <v>117</v>
      </c>
      <c r="B67" s="85"/>
      <c r="C67" s="73" t="s">
        <v>116</v>
      </c>
      <c r="D67" s="84"/>
      <c r="E67" s="71"/>
      <c r="F67" s="80"/>
      <c r="G67" s="80"/>
      <c r="R67" s="35"/>
      <c r="S67" s="40"/>
      <c r="T67" s="40"/>
      <c r="U67" s="39"/>
      <c r="V67" s="38"/>
      <c r="W67" s="38"/>
      <c r="X67" s="38"/>
      <c r="Y67" s="38"/>
      <c r="Z67" s="38"/>
    </row>
    <row r="68" spans="1:26" s="37" customFormat="1">
      <c r="A68" s="75" t="s">
        <v>115</v>
      </c>
      <c r="B68" s="85"/>
      <c r="C68" s="73" t="s">
        <v>114</v>
      </c>
      <c r="D68" s="84"/>
      <c r="E68" s="71"/>
      <c r="F68" s="80"/>
      <c r="G68" s="80"/>
      <c r="R68" s="35"/>
      <c r="S68" s="38"/>
      <c r="T68" s="40"/>
      <c r="U68" s="39"/>
      <c r="V68" s="38"/>
      <c r="W68" s="38"/>
      <c r="X68" s="38"/>
      <c r="Y68" s="38"/>
      <c r="Z68" s="38"/>
    </row>
    <row r="69" spans="1:26" s="37" customFormat="1">
      <c r="A69" s="79" t="s">
        <v>82</v>
      </c>
      <c r="B69" s="78" t="s">
        <v>113</v>
      </c>
      <c r="C69" s="77"/>
      <c r="D69" s="76"/>
      <c r="E69" s="60"/>
      <c r="F69" s="59">
        <f>SUM(F70:F75,F78:F83)</f>
        <v>77650.48000000001</v>
      </c>
      <c r="G69" s="59">
        <f>SUM(G70:G75,G78:G83)</f>
        <v>55072.800000000003</v>
      </c>
      <c r="R69" s="35"/>
      <c r="S69" s="40"/>
      <c r="T69" s="40"/>
      <c r="U69" s="39"/>
      <c r="V69" s="38"/>
      <c r="W69" s="38"/>
      <c r="X69" s="38"/>
      <c r="Y69" s="38"/>
      <c r="Z69" s="38"/>
    </row>
    <row r="70" spans="1:26" s="37" customFormat="1">
      <c r="A70" s="75" t="s">
        <v>80</v>
      </c>
      <c r="B70" s="85"/>
      <c r="C70" s="73" t="s">
        <v>112</v>
      </c>
      <c r="D70" s="81"/>
      <c r="E70" s="71"/>
      <c r="F70" s="80"/>
      <c r="G70" s="80"/>
      <c r="R70" s="35"/>
      <c r="S70" s="38"/>
      <c r="T70" s="40"/>
      <c r="U70" s="39"/>
      <c r="V70" s="38"/>
      <c r="W70" s="38"/>
      <c r="X70" s="38"/>
      <c r="Y70" s="38"/>
      <c r="Z70" s="38"/>
    </row>
    <row r="71" spans="1:26" s="37" customFormat="1">
      <c r="A71" s="75" t="s">
        <v>78</v>
      </c>
      <c r="B71" s="94"/>
      <c r="C71" s="73" t="s">
        <v>111</v>
      </c>
      <c r="D71" s="93"/>
      <c r="E71" s="71"/>
      <c r="F71" s="80"/>
      <c r="G71" s="80"/>
      <c r="R71" s="35"/>
      <c r="S71" s="40"/>
      <c r="T71" s="40"/>
      <c r="U71" s="39"/>
      <c r="V71" s="38"/>
      <c r="W71" s="38"/>
      <c r="X71" s="38"/>
      <c r="Y71" s="38"/>
      <c r="Z71" s="38"/>
    </row>
    <row r="72" spans="1:26" s="37" customFormat="1">
      <c r="A72" s="75" t="s">
        <v>110</v>
      </c>
      <c r="B72" s="94"/>
      <c r="C72" s="73" t="s">
        <v>109</v>
      </c>
      <c r="D72" s="93"/>
      <c r="E72" s="71"/>
      <c r="F72" s="80"/>
      <c r="G72" s="80"/>
      <c r="R72" s="35"/>
      <c r="S72" s="38"/>
      <c r="T72" s="40"/>
      <c r="U72" s="39"/>
      <c r="V72" s="38"/>
      <c r="W72" s="38"/>
      <c r="X72" s="38"/>
      <c r="Y72" s="38"/>
      <c r="Z72" s="38"/>
    </row>
    <row r="73" spans="1:26" s="37" customFormat="1">
      <c r="A73" s="75" t="s">
        <v>108</v>
      </c>
      <c r="B73" s="85"/>
      <c r="C73" s="73" t="s">
        <v>107</v>
      </c>
      <c r="D73" s="84"/>
      <c r="E73" s="71"/>
      <c r="F73" s="80"/>
      <c r="G73" s="80"/>
      <c r="R73" s="35"/>
      <c r="S73" s="40"/>
      <c r="T73" s="40"/>
      <c r="U73" s="39"/>
      <c r="V73" s="38"/>
      <c r="W73" s="38"/>
      <c r="X73" s="38"/>
      <c r="Y73" s="38"/>
      <c r="Z73" s="38"/>
    </row>
    <row r="74" spans="1:26" s="37" customFormat="1">
      <c r="A74" s="83" t="s">
        <v>106</v>
      </c>
      <c r="B74" s="82"/>
      <c r="C74" s="82" t="s">
        <v>105</v>
      </c>
      <c r="D74" s="81"/>
      <c r="E74" s="71"/>
      <c r="F74" s="80"/>
      <c r="G74" s="80"/>
      <c r="R74" s="35"/>
      <c r="S74" s="38"/>
      <c r="T74" s="40"/>
      <c r="U74" s="39"/>
      <c r="V74" s="38"/>
      <c r="W74" s="38"/>
      <c r="X74" s="38"/>
      <c r="Y74" s="38"/>
      <c r="Z74" s="38"/>
    </row>
    <row r="75" spans="1:26" s="37" customFormat="1">
      <c r="A75" s="76" t="s">
        <v>104</v>
      </c>
      <c r="B75" s="77"/>
      <c r="C75" s="96" t="s">
        <v>103</v>
      </c>
      <c r="D75" s="95"/>
      <c r="E75" s="60"/>
      <c r="F75" s="59">
        <f>F76+F77</f>
        <v>211.95</v>
      </c>
      <c r="G75" s="59">
        <f>G76+G77</f>
        <v>0</v>
      </c>
      <c r="R75" s="35"/>
      <c r="S75" s="40"/>
      <c r="T75" s="40"/>
      <c r="U75" s="39"/>
      <c r="V75" s="38"/>
      <c r="W75" s="38"/>
      <c r="X75" s="38"/>
      <c r="Y75" s="38"/>
      <c r="Z75" s="38"/>
    </row>
    <row r="76" spans="1:26" s="37" customFormat="1" ht="27.2">
      <c r="A76" s="75" t="s">
        <v>102</v>
      </c>
      <c r="B76" s="85"/>
      <c r="C76" s="82"/>
      <c r="D76" s="84" t="s">
        <v>101</v>
      </c>
      <c r="E76" s="71"/>
      <c r="F76" s="80"/>
      <c r="G76" s="80"/>
      <c r="R76" s="35"/>
      <c r="S76" s="38"/>
      <c r="T76" s="40"/>
      <c r="U76" s="39"/>
      <c r="V76" s="38"/>
      <c r="W76" s="38"/>
      <c r="X76" s="38"/>
      <c r="Y76" s="38"/>
      <c r="Z76" s="38"/>
    </row>
    <row r="77" spans="1:26" s="37" customFormat="1" ht="27.2">
      <c r="A77" s="75" t="s">
        <v>100</v>
      </c>
      <c r="B77" s="85"/>
      <c r="C77" s="82"/>
      <c r="D77" s="84" t="s">
        <v>99</v>
      </c>
      <c r="E77" s="71"/>
      <c r="F77" s="92">
        <v>211.95</v>
      </c>
      <c r="G77" s="80"/>
      <c r="R77" s="35"/>
      <c r="S77" s="40"/>
      <c r="T77" s="40"/>
      <c r="U77" s="39"/>
      <c r="V77" s="38"/>
      <c r="W77" s="38"/>
      <c r="X77" s="38"/>
      <c r="Y77" s="38"/>
      <c r="Z77" s="38"/>
    </row>
    <row r="78" spans="1:26" s="37" customFormat="1">
      <c r="A78" s="75" t="s">
        <v>98</v>
      </c>
      <c r="B78" s="85"/>
      <c r="C78" s="73" t="s">
        <v>97</v>
      </c>
      <c r="D78" s="84"/>
      <c r="E78" s="71"/>
      <c r="F78" s="80"/>
      <c r="G78" s="80"/>
      <c r="R78" s="35"/>
      <c r="S78" s="38"/>
      <c r="T78" s="40"/>
      <c r="U78" s="39"/>
      <c r="V78" s="38"/>
      <c r="W78" s="38"/>
      <c r="X78" s="38"/>
      <c r="Y78" s="38"/>
      <c r="Z78" s="38"/>
    </row>
    <row r="79" spans="1:26" s="37" customFormat="1">
      <c r="A79" s="75" t="s">
        <v>96</v>
      </c>
      <c r="B79" s="94"/>
      <c r="C79" s="73" t="s">
        <v>95</v>
      </c>
      <c r="D79" s="93"/>
      <c r="E79" s="71"/>
      <c r="F79" s="80"/>
      <c r="G79" s="80"/>
      <c r="R79" s="35"/>
      <c r="S79" s="40"/>
      <c r="T79" s="40"/>
      <c r="U79" s="39"/>
      <c r="V79" s="38"/>
      <c r="W79" s="38"/>
      <c r="X79" s="38"/>
      <c r="Y79" s="38"/>
      <c r="Z79" s="38"/>
    </row>
    <row r="80" spans="1:26" s="37" customFormat="1">
      <c r="A80" s="75" t="s">
        <v>94</v>
      </c>
      <c r="B80" s="85"/>
      <c r="C80" s="73" t="s">
        <v>93</v>
      </c>
      <c r="D80" s="84"/>
      <c r="E80" s="71"/>
      <c r="F80" s="92">
        <v>773.99</v>
      </c>
      <c r="G80" s="92">
        <v>91.57</v>
      </c>
      <c r="R80" s="35"/>
      <c r="S80" s="38"/>
      <c r="T80" s="40"/>
      <c r="U80" s="39"/>
      <c r="V80" s="38"/>
      <c r="W80" s="38"/>
      <c r="X80" s="38"/>
      <c r="Y80" s="38"/>
      <c r="Z80" s="38"/>
    </row>
    <row r="81" spans="1:26" s="37" customFormat="1" ht="12.75" customHeight="1">
      <c r="A81" s="75" t="s">
        <v>92</v>
      </c>
      <c r="B81" s="85"/>
      <c r="C81" s="73" t="s">
        <v>91</v>
      </c>
      <c r="D81" s="84"/>
      <c r="E81" s="71"/>
      <c r="F81" s="92">
        <v>45718.69</v>
      </c>
      <c r="G81" s="92">
        <v>0</v>
      </c>
      <c r="R81" s="35"/>
      <c r="S81" s="40"/>
      <c r="T81" s="40"/>
      <c r="U81" s="39"/>
      <c r="V81" s="38"/>
      <c r="W81" s="38"/>
      <c r="X81" s="38"/>
      <c r="Y81" s="38"/>
      <c r="Z81" s="38"/>
    </row>
    <row r="82" spans="1:26" s="37" customFormat="1" ht="12.75" customHeight="1">
      <c r="A82" s="75" t="s">
        <v>90</v>
      </c>
      <c r="B82" s="85"/>
      <c r="C82" s="73" t="s">
        <v>89</v>
      </c>
      <c r="D82" s="84"/>
      <c r="E82" s="71"/>
      <c r="F82" s="70">
        <v>30945.85</v>
      </c>
      <c r="G82" s="70">
        <v>54981.23</v>
      </c>
      <c r="R82" s="35"/>
      <c r="S82" s="38"/>
      <c r="T82" s="40"/>
      <c r="U82" s="39"/>
      <c r="V82" s="38"/>
      <c r="W82" s="38"/>
      <c r="X82" s="38"/>
      <c r="Y82" s="38"/>
      <c r="Z82" s="38"/>
    </row>
    <row r="83" spans="1:26" s="37" customFormat="1" ht="12.75" customHeight="1">
      <c r="A83" s="75" t="s">
        <v>88</v>
      </c>
      <c r="B83" s="85"/>
      <c r="C83" s="73" t="s">
        <v>87</v>
      </c>
      <c r="D83" s="84"/>
      <c r="E83" s="71"/>
      <c r="F83" s="92"/>
      <c r="G83" s="92">
        <v>0</v>
      </c>
      <c r="R83" s="35"/>
      <c r="S83" s="40"/>
      <c r="T83" s="40"/>
      <c r="U83" s="39"/>
      <c r="V83" s="38"/>
      <c r="W83" s="38"/>
      <c r="X83" s="38"/>
      <c r="Y83" s="38"/>
      <c r="Z83" s="38"/>
    </row>
    <row r="84" spans="1:26" s="37" customFormat="1">
      <c r="A84" s="64" t="s">
        <v>86</v>
      </c>
      <c r="B84" s="91" t="s">
        <v>85</v>
      </c>
      <c r="C84" s="90"/>
      <c r="D84" s="89"/>
      <c r="E84" s="88"/>
      <c r="F84" s="87">
        <f>SUM(F85,F86,F89,F90)</f>
        <v>46804.259999999995</v>
      </c>
      <c r="G84" s="87">
        <f>SUM(G85,G86,G89,G90)</f>
        <v>5870.9900000000007</v>
      </c>
      <c r="R84" s="35"/>
      <c r="S84" s="38"/>
      <c r="T84" s="40"/>
      <c r="U84" s="39"/>
      <c r="V84" s="38"/>
      <c r="W84" s="38"/>
      <c r="X84" s="38"/>
      <c r="Y84" s="38"/>
      <c r="Z84" s="38"/>
    </row>
    <row r="85" spans="1:26" s="37" customFormat="1">
      <c r="A85" s="83" t="s">
        <v>84</v>
      </c>
      <c r="B85" s="86" t="s">
        <v>83</v>
      </c>
      <c r="C85" s="85"/>
      <c r="D85" s="75"/>
      <c r="E85" s="71"/>
      <c r="F85" s="80"/>
      <c r="G85" s="80"/>
      <c r="R85" s="35"/>
      <c r="S85" s="40"/>
      <c r="T85" s="40"/>
      <c r="U85" s="39"/>
      <c r="V85" s="38"/>
      <c r="W85" s="38"/>
      <c r="X85" s="38"/>
      <c r="Y85" s="38"/>
      <c r="Z85" s="38"/>
    </row>
    <row r="86" spans="1:26" s="37" customFormat="1">
      <c r="A86" s="79" t="s">
        <v>82</v>
      </c>
      <c r="B86" s="78" t="s">
        <v>81</v>
      </c>
      <c r="C86" s="77"/>
      <c r="D86" s="76"/>
      <c r="E86" s="60"/>
      <c r="F86" s="59">
        <f>SUM(F87:F88)</f>
        <v>0</v>
      </c>
      <c r="G86" s="59">
        <f>SUM(G87:G88)</f>
        <v>0</v>
      </c>
      <c r="R86" s="35"/>
      <c r="S86" s="38"/>
      <c r="T86" s="40"/>
      <c r="U86" s="39"/>
      <c r="V86" s="38"/>
      <c r="W86" s="38"/>
      <c r="X86" s="38"/>
      <c r="Y86" s="38"/>
      <c r="Z86" s="38"/>
    </row>
    <row r="87" spans="1:26" s="37" customFormat="1">
      <c r="A87" s="75" t="s">
        <v>80</v>
      </c>
      <c r="B87" s="85"/>
      <c r="C87" s="73" t="s">
        <v>79</v>
      </c>
      <c r="D87" s="84"/>
      <c r="E87" s="71"/>
      <c r="F87" s="80"/>
      <c r="G87" s="80"/>
      <c r="R87" s="35"/>
      <c r="S87" s="40"/>
      <c r="T87" s="40"/>
      <c r="U87" s="39"/>
      <c r="V87" s="38"/>
      <c r="W87" s="38"/>
      <c r="X87" s="38"/>
      <c r="Y87" s="38"/>
      <c r="Z87" s="38"/>
    </row>
    <row r="88" spans="1:26" s="37" customFormat="1">
      <c r="A88" s="75" t="s">
        <v>78</v>
      </c>
      <c r="B88" s="85"/>
      <c r="C88" s="73" t="s">
        <v>77</v>
      </c>
      <c r="D88" s="84"/>
      <c r="E88" s="71"/>
      <c r="F88" s="80"/>
      <c r="G88" s="80"/>
      <c r="R88" s="35"/>
      <c r="S88" s="38"/>
      <c r="T88" s="40"/>
      <c r="U88" s="39"/>
      <c r="V88" s="38"/>
      <c r="W88" s="38"/>
      <c r="X88" s="38"/>
      <c r="Y88" s="38"/>
      <c r="Z88" s="38"/>
    </row>
    <row r="89" spans="1:26" s="37" customFormat="1">
      <c r="A89" s="83" t="s">
        <v>76</v>
      </c>
      <c r="B89" s="82" t="s">
        <v>75</v>
      </c>
      <c r="C89" s="82"/>
      <c r="D89" s="81"/>
      <c r="E89" s="71"/>
      <c r="F89" s="80"/>
      <c r="G89" s="80"/>
      <c r="R89" s="35"/>
      <c r="S89" s="40"/>
      <c r="T89" s="40"/>
      <c r="U89" s="39"/>
      <c r="V89" s="38"/>
      <c r="W89" s="38"/>
      <c r="X89" s="38"/>
      <c r="Y89" s="38"/>
      <c r="Z89" s="38"/>
    </row>
    <row r="90" spans="1:26" s="37" customFormat="1">
      <c r="A90" s="79" t="s">
        <v>74</v>
      </c>
      <c r="B90" s="78" t="s">
        <v>73</v>
      </c>
      <c r="C90" s="77"/>
      <c r="D90" s="76"/>
      <c r="E90" s="60"/>
      <c r="F90" s="59">
        <f>SUM(F91:F92)</f>
        <v>46804.259999999995</v>
      </c>
      <c r="G90" s="59">
        <f>SUM(G91:G92)</f>
        <v>5870.9900000000007</v>
      </c>
      <c r="R90" s="35"/>
      <c r="S90" s="38"/>
      <c r="T90" s="40"/>
      <c r="U90" s="39"/>
      <c r="V90" s="38"/>
      <c r="W90" s="38"/>
      <c r="X90" s="38"/>
      <c r="Y90" s="38"/>
      <c r="Z90" s="38"/>
    </row>
    <row r="91" spans="1:26" s="37" customFormat="1">
      <c r="A91" s="75" t="s">
        <v>72</v>
      </c>
      <c r="B91" s="74"/>
      <c r="C91" s="73" t="s">
        <v>71</v>
      </c>
      <c r="D91" s="72"/>
      <c r="E91" s="71"/>
      <c r="F91" s="70">
        <v>40933.269999999997</v>
      </c>
      <c r="G91" s="70">
        <v>-5327.62</v>
      </c>
      <c r="R91" s="35"/>
      <c r="S91" s="40"/>
      <c r="T91" s="40"/>
      <c r="U91" s="39"/>
      <c r="V91" s="38"/>
      <c r="W91" s="38"/>
      <c r="X91" s="38"/>
      <c r="Y91" s="38"/>
      <c r="Z91" s="38"/>
    </row>
    <row r="92" spans="1:26" s="37" customFormat="1">
      <c r="A92" s="75" t="s">
        <v>70</v>
      </c>
      <c r="B92" s="74"/>
      <c r="C92" s="73" t="s">
        <v>69</v>
      </c>
      <c r="D92" s="72"/>
      <c r="E92" s="71"/>
      <c r="F92" s="70">
        <v>5870.99</v>
      </c>
      <c r="G92" s="70">
        <v>11198.61</v>
      </c>
      <c r="R92" s="35"/>
      <c r="S92" s="38"/>
      <c r="T92" s="40"/>
      <c r="U92" s="39"/>
      <c r="V92" s="38"/>
      <c r="W92" s="38"/>
      <c r="X92" s="38"/>
      <c r="Y92" s="38"/>
      <c r="Z92" s="38"/>
    </row>
    <row r="93" spans="1:26" s="37" customFormat="1">
      <c r="A93" s="69" t="s">
        <v>68</v>
      </c>
      <c r="B93" s="68" t="s">
        <v>67</v>
      </c>
      <c r="C93" s="67"/>
      <c r="D93" s="67"/>
      <c r="E93" s="66"/>
      <c r="F93" s="65"/>
      <c r="G93" s="65"/>
      <c r="R93" s="35"/>
      <c r="S93" s="40"/>
      <c r="T93" s="40"/>
      <c r="U93" s="39"/>
      <c r="V93" s="38"/>
      <c r="W93" s="38"/>
      <c r="X93" s="38"/>
      <c r="Y93" s="38"/>
      <c r="Z93" s="38"/>
    </row>
    <row r="94" spans="1:26" s="37" customFormat="1" ht="25.5" customHeight="1">
      <c r="A94" s="64"/>
      <c r="B94" s="63" t="s">
        <v>66</v>
      </c>
      <c r="C94" s="62"/>
      <c r="D94" s="61"/>
      <c r="E94" s="60"/>
      <c r="F94" s="59">
        <f>SUM(F59,F64,F84,F93)</f>
        <v>284858.74000000005</v>
      </c>
      <c r="G94" s="59">
        <f>SUM(G59,G64,G84,G93)</f>
        <v>221393.41999999998</v>
      </c>
      <c r="H94" s="58"/>
      <c r="I94" s="58"/>
      <c r="J94" s="58"/>
      <c r="K94" s="58"/>
      <c r="L94" s="58"/>
      <c r="R94" s="35"/>
      <c r="S94" s="38"/>
      <c r="T94" s="40"/>
      <c r="U94" s="39"/>
      <c r="V94" s="38"/>
      <c r="W94" s="38"/>
      <c r="X94" s="38"/>
      <c r="Y94" s="38"/>
      <c r="Z94" s="38"/>
    </row>
    <row r="95" spans="1:26" s="37" customFormat="1" ht="25.5" customHeight="1">
      <c r="A95" s="57"/>
      <c r="B95" s="52"/>
      <c r="C95" s="56"/>
      <c r="D95" s="56"/>
      <c r="E95" s="55"/>
      <c r="F95" s="54"/>
      <c r="G95" s="54"/>
      <c r="R95" s="35"/>
      <c r="S95" s="38"/>
      <c r="T95" s="40"/>
      <c r="U95" s="39"/>
      <c r="V95" s="38"/>
      <c r="W95" s="38"/>
      <c r="X95" s="38"/>
      <c r="Y95" s="38"/>
      <c r="Z95" s="38"/>
    </row>
    <row r="96" spans="1:26" s="37" customFormat="1" ht="14.95" customHeight="1">
      <c r="A96" s="53"/>
      <c r="B96" s="52"/>
      <c r="C96" s="52"/>
      <c r="D96" s="52"/>
      <c r="E96" s="52"/>
      <c r="F96" s="36"/>
      <c r="G96" s="36"/>
      <c r="R96" s="35"/>
      <c r="S96" s="40"/>
      <c r="T96" s="40"/>
      <c r="U96" s="39"/>
      <c r="V96" s="38"/>
      <c r="W96" s="38"/>
      <c r="X96" s="38"/>
      <c r="Y96" s="38"/>
      <c r="Z96" s="38"/>
    </row>
    <row r="97" spans="1:26" s="37" customFormat="1" ht="12.75" customHeight="1">
      <c r="B97" s="36"/>
      <c r="C97" s="51" t="s">
        <v>65</v>
      </c>
      <c r="D97" s="51"/>
      <c r="E97" s="47"/>
      <c r="F97" s="50" t="s">
        <v>64</v>
      </c>
      <c r="G97" s="50"/>
      <c r="R97" s="35"/>
      <c r="S97" s="38"/>
      <c r="T97" s="40"/>
      <c r="U97" s="39"/>
      <c r="V97" s="38"/>
      <c r="W97" s="38"/>
      <c r="X97" s="38"/>
      <c r="Y97" s="38"/>
      <c r="Z97" s="38"/>
    </row>
    <row r="98" spans="1:26" s="37" customFormat="1" ht="12.75" customHeight="1">
      <c r="A98" s="43"/>
      <c r="B98" s="41" t="s">
        <v>63</v>
      </c>
      <c r="C98" s="41"/>
      <c r="D98" s="41"/>
      <c r="E98" s="49" t="s">
        <v>62</v>
      </c>
      <c r="F98" s="41" t="s">
        <v>57</v>
      </c>
      <c r="G98" s="41"/>
      <c r="R98" s="35"/>
      <c r="S98" s="38"/>
      <c r="T98" s="40"/>
      <c r="U98" s="39"/>
      <c r="V98" s="38"/>
      <c r="W98" s="38"/>
      <c r="X98" s="38"/>
      <c r="Y98" s="38"/>
      <c r="Z98" s="38"/>
    </row>
    <row r="99" spans="1:26" s="37" customFormat="1">
      <c r="B99" s="41"/>
      <c r="C99" s="41"/>
      <c r="D99" s="41"/>
      <c r="E99" s="49"/>
      <c r="R99" s="35"/>
      <c r="S99" s="40"/>
      <c r="T99" s="40"/>
      <c r="U99" s="39"/>
      <c r="V99" s="38"/>
      <c r="W99" s="38"/>
      <c r="X99" s="38"/>
      <c r="Y99" s="38"/>
      <c r="Z99" s="38"/>
    </row>
    <row r="100" spans="1:26" s="37" customFormat="1" ht="12.75" customHeight="1">
      <c r="C100" s="48"/>
      <c r="D100" s="48"/>
      <c r="E100" s="47"/>
      <c r="F100" s="46" t="s">
        <v>61</v>
      </c>
      <c r="G100" s="46"/>
      <c r="R100" s="35"/>
      <c r="S100" s="38"/>
      <c r="T100" s="40"/>
      <c r="U100" s="39"/>
      <c r="V100" s="38"/>
      <c r="W100" s="38"/>
      <c r="X100" s="38"/>
      <c r="Y100" s="38"/>
      <c r="Z100" s="38"/>
    </row>
    <row r="101" spans="1:26" s="37" customFormat="1" ht="2.25" customHeight="1">
      <c r="B101" s="45" t="s">
        <v>60</v>
      </c>
      <c r="C101" s="45"/>
      <c r="D101" s="45"/>
      <c r="E101" s="45"/>
      <c r="F101" s="44" t="s">
        <v>59</v>
      </c>
      <c r="G101" s="44"/>
      <c r="R101" s="35"/>
      <c r="S101" s="40"/>
      <c r="T101" s="40"/>
      <c r="U101" s="39"/>
      <c r="V101" s="38"/>
      <c r="W101" s="38"/>
      <c r="X101" s="38"/>
      <c r="Y101" s="38"/>
      <c r="Z101" s="38"/>
    </row>
    <row r="102" spans="1:26" s="37" customFormat="1">
      <c r="A102" s="43"/>
      <c r="B102" s="42" t="s">
        <v>58</v>
      </c>
      <c r="C102" s="42"/>
      <c r="D102" s="42"/>
      <c r="E102" s="42"/>
      <c r="F102" s="41" t="s">
        <v>57</v>
      </c>
      <c r="G102" s="41"/>
      <c r="R102" s="35"/>
      <c r="S102" s="38"/>
      <c r="T102" s="40"/>
      <c r="U102" s="39"/>
      <c r="V102" s="38"/>
      <c r="W102" s="38"/>
      <c r="X102" s="38"/>
      <c r="Y102" s="38"/>
      <c r="Z102" s="38"/>
    </row>
    <row r="103" spans="1:26" s="37" customFormat="1">
      <c r="E103" s="36"/>
      <c r="R103" s="35"/>
      <c r="S103" s="40"/>
      <c r="T103" s="40"/>
      <c r="U103" s="39"/>
      <c r="V103" s="38"/>
      <c r="W103" s="38"/>
      <c r="X103" s="38"/>
      <c r="Y103" s="38"/>
      <c r="Z103" s="38"/>
    </row>
    <row r="104" spans="1:26" s="37" customFormat="1">
      <c r="E104" s="36"/>
      <c r="R104" s="35"/>
      <c r="S104" s="38"/>
      <c r="T104" s="40"/>
      <c r="U104" s="39"/>
      <c r="V104" s="38"/>
      <c r="W104" s="38"/>
      <c r="X104" s="38"/>
      <c r="Y104" s="38"/>
      <c r="Z104" s="38"/>
    </row>
    <row r="105" spans="1:26" s="37" customFormat="1">
      <c r="E105" s="36"/>
      <c r="R105" s="35"/>
      <c r="S105" s="40"/>
      <c r="T105" s="40"/>
      <c r="U105" s="39"/>
      <c r="V105" s="38"/>
      <c r="W105" s="38"/>
      <c r="X105" s="38"/>
      <c r="Y105" s="38"/>
      <c r="Z105" s="38"/>
    </row>
    <row r="106" spans="1:26" s="37" customFormat="1">
      <c r="E106" s="36"/>
      <c r="R106" s="35"/>
      <c r="S106" s="38"/>
      <c r="T106" s="40"/>
      <c r="U106" s="39"/>
      <c r="V106" s="38"/>
      <c r="W106" s="38"/>
      <c r="X106" s="38"/>
      <c r="Y106" s="38"/>
      <c r="Z106" s="38"/>
    </row>
    <row r="107" spans="1:26" s="37" customFormat="1">
      <c r="E107" s="36"/>
      <c r="R107" s="35"/>
      <c r="S107" s="40"/>
      <c r="T107" s="40"/>
      <c r="U107" s="39"/>
      <c r="V107" s="38"/>
      <c r="W107" s="38"/>
      <c r="X107" s="38"/>
      <c r="Y107" s="38"/>
      <c r="Z107" s="38"/>
    </row>
    <row r="108" spans="1:26" s="37" customFormat="1">
      <c r="R108" s="35"/>
      <c r="S108" s="38"/>
      <c r="T108" s="40"/>
      <c r="U108" s="39"/>
      <c r="V108" s="38"/>
      <c r="W108" s="38"/>
      <c r="X108" s="38"/>
      <c r="Y108" s="38"/>
      <c r="Z108" s="38"/>
    </row>
    <row r="109" spans="1:26" s="37" customFormat="1">
      <c r="E109" s="36"/>
      <c r="R109" s="35"/>
      <c r="S109" s="40"/>
      <c r="T109" s="40"/>
      <c r="U109" s="39"/>
      <c r="V109" s="38"/>
      <c r="W109" s="38"/>
      <c r="X109" s="38"/>
      <c r="Y109" s="38"/>
      <c r="Z109" s="38"/>
    </row>
    <row r="110" spans="1:26" s="37" customFormat="1">
      <c r="E110" s="36"/>
      <c r="R110" s="35"/>
      <c r="S110" s="38"/>
      <c r="T110" s="40"/>
      <c r="U110" s="39"/>
      <c r="V110" s="38"/>
      <c r="W110" s="38"/>
      <c r="X110" s="38"/>
      <c r="Y110" s="38"/>
      <c r="Z110" s="38"/>
    </row>
    <row r="111" spans="1:26" s="37" customFormat="1">
      <c r="E111" s="36"/>
      <c r="R111" s="35"/>
      <c r="S111" s="40"/>
      <c r="T111" s="40"/>
      <c r="U111" s="39"/>
      <c r="V111" s="38"/>
      <c r="W111" s="38"/>
      <c r="X111" s="38"/>
      <c r="Y111" s="38"/>
      <c r="Z111" s="38"/>
    </row>
    <row r="112" spans="1:26" s="37" customFormat="1">
      <c r="E112" s="36"/>
      <c r="R112" s="35"/>
      <c r="S112" s="38"/>
      <c r="T112" s="40"/>
      <c r="U112" s="39"/>
      <c r="V112" s="38"/>
      <c r="W112" s="38"/>
      <c r="X112" s="38"/>
      <c r="Y112" s="38"/>
      <c r="Z112" s="38"/>
    </row>
    <row r="113" spans="5:26" s="37" customFormat="1">
      <c r="E113" s="36"/>
      <c r="R113" s="35"/>
      <c r="S113" s="40"/>
      <c r="T113" s="40"/>
      <c r="U113" s="39"/>
      <c r="V113" s="38"/>
      <c r="W113" s="38"/>
      <c r="X113" s="38"/>
      <c r="Y113" s="38"/>
      <c r="Z113" s="38"/>
    </row>
    <row r="114" spans="5:26" s="37" customFormat="1">
      <c r="E114" s="36"/>
      <c r="R114" s="35"/>
      <c r="S114" s="38"/>
      <c r="T114" s="40"/>
      <c r="U114" s="39"/>
      <c r="V114" s="38"/>
      <c r="W114" s="38"/>
      <c r="X114" s="38"/>
      <c r="Y114" s="38"/>
      <c r="Z114" s="38"/>
    </row>
    <row r="115" spans="5:26" s="37" customFormat="1">
      <c r="E115" s="36"/>
      <c r="R115" s="35"/>
      <c r="S115" s="40"/>
      <c r="T115" s="40"/>
      <c r="U115" s="39"/>
      <c r="V115" s="38"/>
      <c r="W115" s="38"/>
      <c r="X115" s="38"/>
      <c r="Y115" s="38"/>
      <c r="Z115" s="38"/>
    </row>
    <row r="116" spans="5:26" s="37" customFormat="1">
      <c r="E116" s="36"/>
      <c r="R116" s="35"/>
      <c r="S116" s="38"/>
      <c r="T116" s="40"/>
      <c r="U116" s="39"/>
      <c r="V116" s="38"/>
      <c r="W116" s="38"/>
      <c r="X116" s="38"/>
      <c r="Y116" s="38"/>
      <c r="Z116" s="38"/>
    </row>
    <row r="117" spans="5:26" s="37" customFormat="1">
      <c r="E117" s="36"/>
      <c r="R117" s="35"/>
      <c r="S117" s="40"/>
      <c r="T117" s="40"/>
      <c r="U117" s="39"/>
      <c r="V117" s="38"/>
      <c r="W117" s="38"/>
      <c r="X117" s="38"/>
      <c r="Y117" s="38"/>
      <c r="Z117" s="38"/>
    </row>
    <row r="118" spans="5:26" s="37" customFormat="1">
      <c r="E118" s="36"/>
      <c r="R118" s="35"/>
      <c r="S118" s="38"/>
      <c r="T118" s="40"/>
      <c r="U118" s="39"/>
      <c r="V118" s="38"/>
      <c r="W118" s="38"/>
      <c r="X118" s="38"/>
      <c r="Y118" s="38"/>
      <c r="Z118" s="38"/>
    </row>
    <row r="119" spans="5:26" s="37" customFormat="1">
      <c r="E119" s="36"/>
      <c r="R119" s="35"/>
      <c r="S119" s="40"/>
      <c r="T119" s="40"/>
      <c r="U119" s="39"/>
      <c r="V119" s="38"/>
      <c r="W119" s="38"/>
      <c r="X119" s="38"/>
      <c r="Y119" s="38"/>
      <c r="Z119" s="38"/>
    </row>
    <row r="120" spans="5:26" s="37" customFormat="1">
      <c r="E120" s="36"/>
      <c r="R120" s="35"/>
      <c r="S120" s="38"/>
      <c r="T120" s="40"/>
      <c r="U120" s="39"/>
      <c r="V120" s="38"/>
      <c r="W120" s="38"/>
      <c r="X120" s="38"/>
      <c r="Y120" s="38"/>
      <c r="Z120" s="38"/>
    </row>
    <row r="121" spans="5:26" s="37" customFormat="1">
      <c r="E121" s="36"/>
      <c r="R121" s="35"/>
      <c r="S121" s="40"/>
      <c r="T121" s="40"/>
      <c r="U121" s="39"/>
      <c r="V121" s="38"/>
      <c r="W121" s="38"/>
      <c r="X121" s="38"/>
      <c r="Y121" s="38"/>
      <c r="Z121" s="38"/>
    </row>
    <row r="122" spans="5:26">
      <c r="S122" s="38"/>
      <c r="T122" s="40"/>
      <c r="U122" s="39"/>
      <c r="V122" s="38"/>
      <c r="W122" s="38"/>
      <c r="X122" s="38"/>
      <c r="Y122" s="38"/>
      <c r="Z122" s="38"/>
    </row>
    <row r="123" spans="5:26">
      <c r="S123" s="40"/>
      <c r="T123" s="40"/>
      <c r="U123" s="39"/>
      <c r="V123" s="38"/>
      <c r="W123" s="38"/>
      <c r="X123" s="38"/>
      <c r="Y123" s="38"/>
      <c r="Z123" s="38"/>
    </row>
    <row r="124" spans="5:26">
      <c r="S124" s="38"/>
      <c r="T124" s="40"/>
      <c r="U124" s="39"/>
      <c r="V124" s="38"/>
      <c r="W124" s="38"/>
      <c r="X124" s="38"/>
      <c r="Y124" s="38"/>
      <c r="Z124" s="38"/>
    </row>
    <row r="125" spans="5:26">
      <c r="S125" s="40"/>
      <c r="T125" s="40"/>
      <c r="U125" s="39"/>
      <c r="V125" s="38"/>
      <c r="W125" s="38"/>
      <c r="X125" s="38"/>
      <c r="Y125" s="38"/>
      <c r="Z125" s="38"/>
    </row>
    <row r="126" spans="5:26">
      <c r="S126" s="38"/>
      <c r="T126" s="40"/>
      <c r="U126" s="39"/>
      <c r="V126" s="38"/>
      <c r="W126" s="38"/>
      <c r="X126" s="38"/>
      <c r="Y126" s="38"/>
      <c r="Z126" s="38"/>
    </row>
    <row r="127" spans="5:26">
      <c r="S127" s="40"/>
      <c r="T127" s="40"/>
      <c r="U127" s="39"/>
      <c r="V127" s="38"/>
      <c r="W127" s="38"/>
      <c r="X127" s="38"/>
      <c r="Y127" s="38"/>
      <c r="Z127" s="38"/>
    </row>
    <row r="128" spans="5:26">
      <c r="S128" s="38"/>
      <c r="T128" s="40"/>
      <c r="U128" s="39"/>
      <c r="V128" s="38"/>
      <c r="W128" s="38"/>
      <c r="X128" s="38"/>
      <c r="Y128" s="38"/>
      <c r="Z128" s="38"/>
    </row>
    <row r="129" spans="19:26">
      <c r="S129" s="40"/>
      <c r="T129" s="40"/>
      <c r="U129" s="39"/>
      <c r="V129" s="38"/>
      <c r="W129" s="38"/>
      <c r="X129" s="38"/>
      <c r="Y129" s="38"/>
      <c r="Z129" s="38"/>
    </row>
    <row r="130" spans="19:26">
      <c r="S130" s="38"/>
      <c r="T130" s="40"/>
      <c r="U130" s="39"/>
      <c r="V130" s="38"/>
      <c r="W130" s="38"/>
      <c r="X130" s="38"/>
      <c r="Y130" s="38"/>
      <c r="Z130" s="38"/>
    </row>
    <row r="131" spans="19:26">
      <c r="S131" s="40"/>
      <c r="T131" s="40"/>
      <c r="U131" s="39"/>
      <c r="V131" s="38"/>
      <c r="W131" s="38"/>
      <c r="X131" s="38"/>
      <c r="Y131" s="38"/>
      <c r="Z131" s="38"/>
    </row>
    <row r="132" spans="19:26">
      <c r="S132" s="38"/>
      <c r="T132" s="40"/>
      <c r="U132" s="39"/>
      <c r="V132" s="38"/>
      <c r="W132" s="38"/>
      <c r="X132" s="38"/>
      <c r="Y132" s="38"/>
      <c r="Z132" s="38"/>
    </row>
    <row r="133" spans="19:26">
      <c r="S133" s="40"/>
      <c r="T133" s="40"/>
      <c r="U133" s="39"/>
      <c r="V133" s="38"/>
      <c r="W133" s="38"/>
      <c r="X133" s="38"/>
      <c r="Y133" s="38"/>
      <c r="Z133" s="38"/>
    </row>
    <row r="134" spans="19:26">
      <c r="S134" s="38"/>
      <c r="T134" s="40"/>
      <c r="U134" s="39"/>
      <c r="V134" s="38"/>
      <c r="W134" s="38"/>
      <c r="X134" s="38"/>
      <c r="Y134" s="38"/>
      <c r="Z134" s="38"/>
    </row>
    <row r="135" spans="19:26">
      <c r="S135" s="40"/>
      <c r="T135" s="40"/>
      <c r="U135" s="39"/>
      <c r="V135" s="38"/>
      <c r="W135" s="38"/>
      <c r="X135" s="38"/>
      <c r="Y135" s="38"/>
      <c r="Z135" s="38"/>
    </row>
    <row r="136" spans="19:26">
      <c r="S136" s="38"/>
      <c r="T136" s="40"/>
      <c r="U136" s="39"/>
      <c r="V136" s="38"/>
      <c r="W136" s="38"/>
      <c r="X136" s="38"/>
      <c r="Y136" s="38"/>
      <c r="Z136" s="38"/>
    </row>
    <row r="137" spans="19:26">
      <c r="S137" s="40"/>
      <c r="T137" s="40"/>
      <c r="U137" s="39"/>
      <c r="V137" s="38"/>
      <c r="W137" s="38"/>
      <c r="X137" s="38"/>
      <c r="Y137" s="38"/>
      <c r="Z137" s="38"/>
    </row>
    <row r="138" spans="19:26">
      <c r="S138" s="38"/>
      <c r="T138" s="40"/>
      <c r="U138" s="39"/>
      <c r="V138" s="38"/>
      <c r="W138" s="38"/>
      <c r="X138" s="38"/>
      <c r="Y138" s="38"/>
      <c r="Z138" s="38"/>
    </row>
    <row r="139" spans="19:26">
      <c r="S139" s="40"/>
      <c r="T139" s="40"/>
      <c r="U139" s="39"/>
      <c r="V139" s="38"/>
      <c r="W139" s="38"/>
      <c r="X139" s="38"/>
      <c r="Y139" s="38"/>
      <c r="Z139" s="38"/>
    </row>
    <row r="140" spans="19:26">
      <c r="S140" s="38"/>
      <c r="T140" s="40"/>
      <c r="U140" s="39"/>
      <c r="V140" s="38"/>
      <c r="W140" s="38"/>
      <c r="X140" s="38"/>
      <c r="Y140" s="38"/>
      <c r="Z140" s="38"/>
    </row>
    <row r="141" spans="19:26">
      <c r="S141" s="40"/>
      <c r="T141" s="40"/>
      <c r="U141" s="39"/>
      <c r="V141" s="38"/>
      <c r="W141" s="38"/>
      <c r="X141" s="38"/>
      <c r="Y141" s="38"/>
      <c r="Z141" s="38"/>
    </row>
    <row r="142" spans="19:26">
      <c r="S142" s="38"/>
      <c r="T142" s="40"/>
      <c r="U142" s="39"/>
      <c r="V142" s="38"/>
      <c r="W142" s="38"/>
      <c r="X142" s="38"/>
      <c r="Y142" s="38"/>
      <c r="Z142" s="38"/>
    </row>
    <row r="143" spans="19:26">
      <c r="S143" s="40"/>
      <c r="T143" s="40"/>
      <c r="U143" s="39"/>
      <c r="V143" s="38"/>
      <c r="W143" s="38"/>
      <c r="X143" s="38"/>
      <c r="Y143" s="38"/>
      <c r="Z143" s="38"/>
    </row>
    <row r="144" spans="19:26">
      <c r="S144" s="38"/>
      <c r="T144" s="40"/>
      <c r="U144" s="39"/>
      <c r="V144" s="38"/>
      <c r="W144" s="38"/>
      <c r="X144" s="38"/>
      <c r="Y144" s="38"/>
      <c r="Z144" s="38"/>
    </row>
    <row r="145" spans="19:26">
      <c r="S145" s="40"/>
      <c r="T145" s="40"/>
      <c r="U145" s="39"/>
      <c r="V145" s="38"/>
      <c r="W145" s="38"/>
      <c r="X145" s="38"/>
      <c r="Y145" s="38"/>
      <c r="Z145" s="38"/>
    </row>
    <row r="146" spans="19:26">
      <c r="S146" s="38"/>
      <c r="T146" s="40"/>
      <c r="U146" s="39"/>
      <c r="V146" s="38"/>
      <c r="W146" s="38"/>
      <c r="X146" s="38"/>
      <c r="Y146" s="38"/>
      <c r="Z146" s="38"/>
    </row>
    <row r="147" spans="19:26">
      <c r="S147" s="40"/>
      <c r="T147" s="40"/>
      <c r="U147" s="39"/>
      <c r="V147" s="38"/>
      <c r="W147" s="38"/>
      <c r="X147" s="38"/>
      <c r="Y147" s="38"/>
      <c r="Z147" s="38"/>
    </row>
    <row r="148" spans="19:26">
      <c r="S148" s="38"/>
      <c r="T148" s="40"/>
      <c r="U148" s="39"/>
      <c r="V148" s="38"/>
      <c r="W148" s="38"/>
      <c r="X148" s="38"/>
      <c r="Y148" s="38"/>
      <c r="Z148" s="38"/>
    </row>
    <row r="149" spans="19:26">
      <c r="S149" s="40"/>
      <c r="T149" s="40"/>
      <c r="U149" s="39"/>
      <c r="V149" s="38"/>
      <c r="W149" s="38"/>
      <c r="X149" s="38"/>
      <c r="Y149" s="38"/>
      <c r="Z149" s="38"/>
    </row>
    <row r="150" spans="19:26">
      <c r="S150" s="38"/>
      <c r="T150" s="40"/>
      <c r="U150" s="39"/>
      <c r="V150" s="38"/>
      <c r="W150" s="38"/>
      <c r="X150" s="38"/>
      <c r="Y150" s="38"/>
      <c r="Z150" s="38"/>
    </row>
    <row r="151" spans="19:26">
      <c r="S151" s="40"/>
      <c r="T151" s="40"/>
      <c r="U151" s="39"/>
      <c r="V151" s="38"/>
      <c r="W151" s="38"/>
      <c r="X151" s="38"/>
      <c r="Y151" s="38"/>
      <c r="Z151" s="38"/>
    </row>
    <row r="152" spans="19:26">
      <c r="S152" s="38"/>
      <c r="T152" s="40"/>
      <c r="U152" s="39"/>
      <c r="V152" s="38"/>
      <c r="W152" s="38"/>
      <c r="X152" s="38"/>
      <c r="Y152" s="38"/>
      <c r="Z152" s="38"/>
    </row>
    <row r="153" spans="19:26">
      <c r="S153" s="40"/>
      <c r="T153" s="40"/>
      <c r="U153" s="39"/>
      <c r="V153" s="38"/>
      <c r="W153" s="38"/>
      <c r="X153" s="38"/>
      <c r="Y153" s="38"/>
      <c r="Z153" s="38"/>
    </row>
    <row r="154" spans="19:26">
      <c r="S154" s="38"/>
      <c r="T154" s="40"/>
      <c r="U154" s="39"/>
      <c r="V154" s="38"/>
      <c r="W154" s="38"/>
      <c r="X154" s="38"/>
      <c r="Y154" s="38"/>
      <c r="Z154" s="38"/>
    </row>
    <row r="155" spans="19:26">
      <c r="S155" s="40"/>
      <c r="T155" s="40"/>
      <c r="U155" s="39"/>
      <c r="V155" s="38"/>
      <c r="W155" s="38"/>
      <c r="X155" s="38"/>
      <c r="Y155" s="38"/>
      <c r="Z155" s="38"/>
    </row>
    <row r="156" spans="19:26">
      <c r="S156" s="38"/>
      <c r="T156" s="40"/>
      <c r="U156" s="39"/>
      <c r="V156" s="38"/>
      <c r="W156" s="38"/>
      <c r="X156" s="38"/>
      <c r="Y156" s="38"/>
      <c r="Z156" s="38"/>
    </row>
    <row r="157" spans="19:26">
      <c r="S157" s="40"/>
      <c r="T157" s="40"/>
      <c r="U157" s="39"/>
      <c r="V157" s="38"/>
      <c r="W157" s="38"/>
      <c r="X157" s="38"/>
      <c r="Y157" s="38"/>
      <c r="Z157" s="38"/>
    </row>
    <row r="158" spans="19:26">
      <c r="S158" s="38"/>
      <c r="T158" s="40"/>
      <c r="U158" s="39"/>
      <c r="V158" s="38"/>
      <c r="W158" s="38"/>
      <c r="X158" s="38"/>
      <c r="Y158" s="38"/>
      <c r="Z158" s="38"/>
    </row>
    <row r="159" spans="19:26">
      <c r="S159" s="40"/>
      <c r="T159" s="40"/>
      <c r="U159" s="39"/>
      <c r="V159" s="38"/>
      <c r="W159" s="38"/>
      <c r="X159" s="38"/>
      <c r="Y159" s="38"/>
      <c r="Z159" s="38"/>
    </row>
    <row r="160" spans="19:26">
      <c r="S160" s="38"/>
      <c r="T160" s="40"/>
      <c r="U160" s="39"/>
      <c r="V160" s="38"/>
      <c r="W160" s="38"/>
      <c r="X160" s="38"/>
      <c r="Y160" s="38"/>
      <c r="Z160" s="38"/>
    </row>
    <row r="161" spans="19:26">
      <c r="S161" s="40"/>
      <c r="T161" s="40"/>
      <c r="U161" s="39"/>
      <c r="V161" s="38"/>
      <c r="W161" s="38"/>
      <c r="X161" s="38"/>
      <c r="Y161" s="38"/>
      <c r="Z161" s="38"/>
    </row>
    <row r="162" spans="19:26">
      <c r="S162" s="38"/>
      <c r="T162" s="40"/>
      <c r="U162" s="39"/>
      <c r="V162" s="38"/>
      <c r="W162" s="38"/>
      <c r="X162" s="38"/>
      <c r="Y162" s="38"/>
      <c r="Z162" s="38"/>
    </row>
    <row r="163" spans="19:26">
      <c r="S163" s="40"/>
      <c r="T163" s="40"/>
      <c r="U163" s="39"/>
      <c r="V163" s="38"/>
      <c r="W163" s="38"/>
      <c r="X163" s="38"/>
      <c r="Y163" s="38"/>
      <c r="Z163" s="38"/>
    </row>
    <row r="164" spans="19:26">
      <c r="S164" s="38"/>
      <c r="T164" s="40"/>
      <c r="U164" s="39"/>
      <c r="V164" s="38"/>
      <c r="W164" s="38"/>
      <c r="X164" s="38"/>
      <c r="Y164" s="38"/>
      <c r="Z164" s="38"/>
    </row>
    <row r="165" spans="19:26">
      <c r="S165" s="40"/>
      <c r="T165" s="40"/>
      <c r="U165" s="39"/>
      <c r="V165" s="38"/>
      <c r="W165" s="38"/>
      <c r="X165" s="38"/>
      <c r="Y165" s="38"/>
      <c r="Z165" s="38"/>
    </row>
    <row r="166" spans="19:26">
      <c r="S166" s="38"/>
      <c r="T166" s="40"/>
      <c r="U166" s="39"/>
      <c r="V166" s="38"/>
      <c r="W166" s="38"/>
      <c r="X166" s="38"/>
      <c r="Y166" s="38"/>
      <c r="Z166" s="38"/>
    </row>
    <row r="167" spans="19:26">
      <c r="S167" s="40"/>
      <c r="T167" s="40"/>
      <c r="U167" s="39"/>
      <c r="V167" s="38"/>
      <c r="W167" s="38"/>
      <c r="X167" s="38"/>
      <c r="Y167" s="38"/>
      <c r="Z167" s="38"/>
    </row>
    <row r="168" spans="19:26">
      <c r="S168" s="38"/>
      <c r="T168" s="40"/>
      <c r="U168" s="39"/>
      <c r="V168" s="38"/>
      <c r="W168" s="38"/>
      <c r="X168" s="38"/>
      <c r="Y168" s="38"/>
      <c r="Z168" s="38"/>
    </row>
    <row r="169" spans="19:26">
      <c r="S169" s="40"/>
      <c r="T169" s="40"/>
      <c r="U169" s="39"/>
      <c r="V169" s="38"/>
      <c r="W169" s="38"/>
      <c r="X169" s="38"/>
      <c r="Y169" s="38"/>
      <c r="Z169" s="38"/>
    </row>
    <row r="170" spans="19:26">
      <c r="S170" s="38"/>
      <c r="T170" s="40"/>
      <c r="U170" s="39"/>
      <c r="V170" s="38"/>
      <c r="W170" s="38"/>
      <c r="X170" s="38"/>
      <c r="Y170" s="38"/>
      <c r="Z170" s="38"/>
    </row>
    <row r="171" spans="19:26">
      <c r="S171" s="40"/>
      <c r="T171" s="40"/>
      <c r="U171" s="39"/>
      <c r="V171" s="38"/>
      <c r="W171" s="38"/>
      <c r="X171" s="38"/>
      <c r="Y171" s="38"/>
      <c r="Z171" s="38"/>
    </row>
    <row r="172" spans="19:26">
      <c r="S172" s="38"/>
      <c r="T172" s="40"/>
      <c r="U172" s="39"/>
      <c r="V172" s="38"/>
      <c r="W172" s="38"/>
      <c r="X172" s="38"/>
      <c r="Y172" s="38"/>
      <c r="Z172" s="38"/>
    </row>
    <row r="173" spans="19:26">
      <c r="S173" s="40"/>
      <c r="T173" s="40"/>
      <c r="U173" s="39"/>
      <c r="V173" s="38"/>
      <c r="W173" s="38"/>
      <c r="X173" s="38"/>
      <c r="Y173" s="38"/>
      <c r="Z173" s="38"/>
    </row>
    <row r="174" spans="19:26">
      <c r="S174" s="38"/>
      <c r="T174" s="40"/>
      <c r="U174" s="39"/>
      <c r="V174" s="38"/>
      <c r="W174" s="38"/>
      <c r="X174" s="38"/>
      <c r="Y174" s="38"/>
      <c r="Z174" s="38"/>
    </row>
    <row r="175" spans="19:26">
      <c r="S175" s="40"/>
      <c r="T175" s="40"/>
      <c r="U175" s="39"/>
      <c r="V175" s="38"/>
      <c r="W175" s="38"/>
      <c r="X175" s="38"/>
      <c r="Y175" s="38"/>
      <c r="Z175" s="38"/>
    </row>
    <row r="176" spans="19:26">
      <c r="S176" s="38"/>
      <c r="T176" s="40"/>
      <c r="U176" s="39"/>
      <c r="V176" s="38"/>
      <c r="W176" s="38"/>
      <c r="X176" s="38"/>
      <c r="Y176" s="38"/>
      <c r="Z176" s="38"/>
    </row>
    <row r="177" spans="19:26">
      <c r="S177" s="40"/>
      <c r="T177" s="40"/>
      <c r="U177" s="39"/>
      <c r="V177" s="38"/>
      <c r="W177" s="38"/>
      <c r="X177" s="38"/>
      <c r="Y177" s="38"/>
      <c r="Z177" s="38"/>
    </row>
    <row r="178" spans="19:26">
      <c r="S178" s="38"/>
      <c r="T178" s="40"/>
      <c r="U178" s="39"/>
      <c r="V178" s="38"/>
      <c r="W178" s="38"/>
      <c r="X178" s="38"/>
      <c r="Y178" s="38"/>
      <c r="Z178" s="38"/>
    </row>
    <row r="179" spans="19:26">
      <c r="S179" s="40"/>
      <c r="T179" s="40"/>
      <c r="U179" s="39"/>
      <c r="V179" s="38"/>
      <c r="W179" s="38"/>
      <c r="X179" s="38"/>
      <c r="Y179" s="38"/>
      <c r="Z179" s="38"/>
    </row>
    <row r="180" spans="19:26">
      <c r="S180" s="38"/>
      <c r="T180" s="40"/>
      <c r="U180" s="39"/>
      <c r="V180" s="38"/>
      <c r="W180" s="38"/>
      <c r="X180" s="38"/>
      <c r="Y180" s="38"/>
      <c r="Z180" s="38"/>
    </row>
    <row r="181" spans="19:26">
      <c r="S181" s="40"/>
      <c r="T181" s="40"/>
      <c r="U181" s="39"/>
      <c r="V181" s="38"/>
      <c r="W181" s="38"/>
      <c r="X181" s="38"/>
      <c r="Y181" s="38"/>
      <c r="Z181" s="38"/>
    </row>
    <row r="182" spans="19:26">
      <c r="S182" s="38"/>
      <c r="T182" s="40"/>
      <c r="U182" s="39"/>
      <c r="V182" s="38"/>
      <c r="W182" s="38"/>
      <c r="X182" s="38"/>
      <c r="Y182" s="38"/>
      <c r="Z182" s="38"/>
    </row>
    <row r="183" spans="19:26">
      <c r="S183" s="40"/>
      <c r="T183" s="40"/>
      <c r="U183" s="39"/>
      <c r="V183" s="38"/>
      <c r="W183" s="38"/>
      <c r="X183" s="38"/>
      <c r="Y183" s="38"/>
      <c r="Z183" s="38"/>
    </row>
    <row r="184" spans="19:26">
      <c r="S184" s="38"/>
      <c r="T184" s="40"/>
      <c r="U184" s="39"/>
      <c r="V184" s="38"/>
      <c r="W184" s="38"/>
      <c r="X184" s="38"/>
      <c r="Y184" s="38"/>
      <c r="Z184" s="38"/>
    </row>
    <row r="185" spans="19:26">
      <c r="S185" s="40"/>
      <c r="T185" s="40"/>
      <c r="U185" s="39"/>
      <c r="V185" s="38"/>
      <c r="W185" s="38"/>
      <c r="X185" s="38"/>
      <c r="Y185" s="38"/>
      <c r="Z185" s="38"/>
    </row>
    <row r="186" spans="19:26">
      <c r="S186" s="38"/>
      <c r="T186" s="40"/>
      <c r="U186" s="39"/>
      <c r="V186" s="38"/>
      <c r="W186" s="38"/>
      <c r="X186" s="38"/>
      <c r="Y186" s="38"/>
      <c r="Z186" s="38"/>
    </row>
    <row r="187" spans="19:26">
      <c r="S187" s="40"/>
      <c r="T187" s="40"/>
      <c r="U187" s="39"/>
      <c r="V187" s="38"/>
      <c r="W187" s="38"/>
      <c r="X187" s="38"/>
      <c r="Y187" s="38"/>
      <c r="Z187" s="38"/>
    </row>
    <row r="188" spans="19:26">
      <c r="S188" s="38"/>
      <c r="T188" s="40"/>
      <c r="U188" s="39"/>
      <c r="V188" s="38"/>
      <c r="W188" s="38"/>
      <c r="X188" s="38"/>
      <c r="Y188" s="38"/>
      <c r="Z188" s="38"/>
    </row>
    <row r="189" spans="19:26">
      <c r="S189" s="40"/>
      <c r="T189" s="40"/>
      <c r="U189" s="39"/>
      <c r="V189" s="38"/>
      <c r="W189" s="38"/>
      <c r="X189" s="38"/>
      <c r="Y189" s="38"/>
      <c r="Z189" s="38"/>
    </row>
    <row r="190" spans="19:26">
      <c r="S190" s="38"/>
      <c r="T190" s="40"/>
      <c r="U190" s="39"/>
      <c r="V190" s="38"/>
      <c r="W190" s="38"/>
      <c r="X190" s="38"/>
      <c r="Y190" s="38"/>
      <c r="Z190" s="38"/>
    </row>
    <row r="191" spans="19:26">
      <c r="S191" s="40"/>
      <c r="T191" s="40"/>
      <c r="U191" s="39"/>
      <c r="V191" s="38"/>
      <c r="W191" s="38"/>
      <c r="X191" s="38"/>
      <c r="Y191" s="38"/>
      <c r="Z191" s="38"/>
    </row>
    <row r="192" spans="19:26">
      <c r="S192" s="38"/>
      <c r="T192" s="40"/>
      <c r="U192" s="39"/>
      <c r="V192" s="38"/>
      <c r="W192" s="38"/>
      <c r="X192" s="38"/>
      <c r="Y192" s="38"/>
      <c r="Z192" s="38"/>
    </row>
    <row r="193" spans="19:26">
      <c r="S193" s="40"/>
      <c r="T193" s="40"/>
      <c r="U193" s="39"/>
      <c r="V193" s="38"/>
      <c r="W193" s="38"/>
      <c r="X193" s="38"/>
      <c r="Y193" s="38"/>
      <c r="Z193" s="38"/>
    </row>
    <row r="194" spans="19:26">
      <c r="S194" s="38"/>
      <c r="T194" s="40"/>
      <c r="U194" s="39"/>
      <c r="V194" s="38"/>
      <c r="W194" s="38"/>
      <c r="X194" s="38"/>
      <c r="Y194" s="38"/>
      <c r="Z194" s="38"/>
    </row>
    <row r="195" spans="19:26">
      <c r="S195" s="40"/>
      <c r="T195" s="40"/>
      <c r="U195" s="39"/>
      <c r="V195" s="38"/>
      <c r="W195" s="38"/>
      <c r="X195" s="38"/>
      <c r="Y195" s="38"/>
      <c r="Z195" s="38"/>
    </row>
    <row r="196" spans="19:26">
      <c r="S196" s="38"/>
      <c r="T196" s="40"/>
      <c r="U196" s="39"/>
      <c r="V196" s="38"/>
      <c r="W196" s="38"/>
      <c r="X196" s="38"/>
      <c r="Y196" s="38"/>
      <c r="Z196" s="38"/>
    </row>
    <row r="197" spans="19:26">
      <c r="S197" s="40"/>
      <c r="T197" s="40"/>
      <c r="U197" s="39"/>
      <c r="V197" s="38"/>
      <c r="W197" s="38"/>
      <c r="X197" s="38"/>
      <c r="Y197" s="38"/>
      <c r="Z197" s="38"/>
    </row>
    <row r="198" spans="19:26">
      <c r="S198" s="38"/>
      <c r="T198" s="40"/>
      <c r="U198" s="39"/>
      <c r="V198" s="38"/>
      <c r="W198" s="38"/>
      <c r="X198" s="38"/>
      <c r="Y198" s="38"/>
      <c r="Z198" s="38"/>
    </row>
    <row r="199" spans="19:26">
      <c r="S199" s="40"/>
      <c r="T199" s="40"/>
      <c r="U199" s="39"/>
      <c r="V199" s="38"/>
      <c r="W199" s="38"/>
      <c r="X199" s="38"/>
      <c r="Y199" s="38"/>
      <c r="Z199" s="38"/>
    </row>
    <row r="200" spans="19:26">
      <c r="S200" s="38"/>
      <c r="T200" s="40"/>
      <c r="U200" s="39"/>
      <c r="V200" s="38"/>
      <c r="W200" s="38"/>
      <c r="X200" s="38"/>
      <c r="Y200" s="38"/>
      <c r="Z200" s="38"/>
    </row>
    <row r="201" spans="19:26">
      <c r="S201" s="40"/>
      <c r="T201" s="40"/>
      <c r="U201" s="39"/>
      <c r="V201" s="38"/>
      <c r="W201" s="38"/>
      <c r="X201" s="38"/>
      <c r="Y201" s="38"/>
      <c r="Z201" s="38"/>
    </row>
    <row r="202" spans="19:26">
      <c r="S202" s="38"/>
      <c r="T202" s="40"/>
      <c r="U202" s="39"/>
      <c r="V202" s="38"/>
      <c r="W202" s="38"/>
      <c r="X202" s="38"/>
      <c r="Y202" s="38"/>
      <c r="Z202" s="38"/>
    </row>
    <row r="203" spans="19:26">
      <c r="S203" s="40"/>
      <c r="T203" s="40"/>
      <c r="U203" s="39"/>
      <c r="V203" s="38"/>
      <c r="W203" s="38"/>
      <c r="X203" s="38"/>
      <c r="Y203" s="38"/>
      <c r="Z203" s="38"/>
    </row>
    <row r="204" spans="19:26">
      <c r="S204" s="38"/>
      <c r="T204" s="40"/>
      <c r="U204" s="39"/>
      <c r="V204" s="38"/>
      <c r="W204" s="38"/>
      <c r="X204" s="38"/>
      <c r="Y204" s="38"/>
      <c r="Z204" s="38"/>
    </row>
    <row r="205" spans="19:26">
      <c r="S205" s="40"/>
      <c r="T205" s="40"/>
      <c r="U205" s="39"/>
      <c r="V205" s="38"/>
      <c r="W205" s="38"/>
      <c r="X205" s="38"/>
      <c r="Y205" s="38"/>
      <c r="Z205" s="38"/>
    </row>
    <row r="206" spans="19:26">
      <c r="S206" s="38"/>
      <c r="T206" s="40"/>
      <c r="U206" s="39"/>
      <c r="V206" s="38"/>
      <c r="W206" s="38"/>
      <c r="X206" s="38"/>
      <c r="Y206" s="38"/>
      <c r="Z206" s="38"/>
    </row>
    <row r="207" spans="19:26">
      <c r="S207" s="40"/>
      <c r="T207" s="40"/>
      <c r="U207" s="39"/>
      <c r="V207" s="38"/>
      <c r="W207" s="38"/>
      <c r="X207" s="38"/>
      <c r="Y207" s="38"/>
      <c r="Z207" s="38"/>
    </row>
    <row r="208" spans="19:26">
      <c r="S208" s="38"/>
      <c r="T208" s="40"/>
      <c r="U208" s="39"/>
      <c r="V208" s="38"/>
      <c r="W208" s="38"/>
      <c r="X208" s="38"/>
      <c r="Y208" s="38"/>
      <c r="Z208" s="38"/>
    </row>
    <row r="209" spans="19:26">
      <c r="S209" s="40"/>
      <c r="T209" s="40"/>
      <c r="U209" s="39"/>
      <c r="V209" s="38"/>
      <c r="W209" s="38"/>
      <c r="X209" s="38"/>
      <c r="Y209" s="38"/>
      <c r="Z209" s="38"/>
    </row>
    <row r="210" spans="19:26">
      <c r="S210" s="38"/>
      <c r="T210" s="40"/>
      <c r="U210" s="39"/>
      <c r="V210" s="38"/>
      <c r="W210" s="38"/>
      <c r="X210" s="38"/>
      <c r="Y210" s="38"/>
      <c r="Z210" s="38"/>
    </row>
    <row r="211" spans="19:26">
      <c r="S211" s="40"/>
      <c r="T211" s="40"/>
      <c r="U211" s="39"/>
      <c r="V211" s="38"/>
      <c r="W211" s="38"/>
      <c r="X211" s="38"/>
      <c r="Y211" s="38"/>
      <c r="Z211" s="38"/>
    </row>
    <row r="212" spans="19:26">
      <c r="S212" s="38"/>
      <c r="T212" s="40"/>
      <c r="U212" s="39"/>
      <c r="V212" s="38"/>
      <c r="W212" s="38"/>
      <c r="X212" s="38"/>
      <c r="Y212" s="38"/>
      <c r="Z212" s="38"/>
    </row>
    <row r="213" spans="19:26">
      <c r="S213" s="40"/>
      <c r="T213" s="40"/>
      <c r="U213" s="39"/>
      <c r="V213" s="38"/>
      <c r="W213" s="38"/>
      <c r="X213" s="38"/>
      <c r="Y213" s="38"/>
      <c r="Z213" s="38"/>
    </row>
    <row r="214" spans="19:26">
      <c r="S214" s="38"/>
      <c r="T214" s="40"/>
      <c r="U214" s="39"/>
      <c r="V214" s="38"/>
      <c r="W214" s="38"/>
      <c r="X214" s="38"/>
      <c r="Y214" s="38"/>
      <c r="Z214" s="38"/>
    </row>
    <row r="215" spans="19:26">
      <c r="S215" s="40"/>
      <c r="T215" s="40"/>
      <c r="U215" s="39"/>
      <c r="V215" s="38"/>
      <c r="W215" s="38"/>
      <c r="X215" s="38"/>
      <c r="Y215" s="38"/>
      <c r="Z215" s="38"/>
    </row>
    <row r="216" spans="19:26">
      <c r="S216" s="38"/>
      <c r="T216" s="40"/>
      <c r="U216" s="39"/>
      <c r="V216" s="38"/>
      <c r="W216" s="38"/>
      <c r="X216" s="38"/>
      <c r="Y216" s="38"/>
      <c r="Z216" s="38"/>
    </row>
    <row r="217" spans="19:26">
      <c r="S217" s="40"/>
      <c r="T217" s="40"/>
      <c r="U217" s="39"/>
      <c r="V217" s="38"/>
      <c r="W217" s="38"/>
      <c r="X217" s="38"/>
      <c r="Y217" s="38"/>
      <c r="Z217" s="38"/>
    </row>
    <row r="218" spans="19:26">
      <c r="S218" s="38"/>
      <c r="T218" s="40"/>
      <c r="U218" s="39"/>
      <c r="V218" s="38"/>
      <c r="W218" s="38"/>
      <c r="X218" s="38"/>
      <c r="Y218" s="38"/>
      <c r="Z218" s="38"/>
    </row>
    <row r="219" spans="19:26">
      <c r="S219" s="40"/>
      <c r="T219" s="40"/>
      <c r="U219" s="39"/>
      <c r="V219" s="38"/>
      <c r="W219" s="38"/>
      <c r="X219" s="38"/>
      <c r="Y219" s="38"/>
      <c r="Z219" s="38"/>
    </row>
    <row r="220" spans="19:26">
      <c r="S220" s="38"/>
      <c r="T220" s="40"/>
      <c r="U220" s="39"/>
      <c r="V220" s="38"/>
      <c r="W220" s="38"/>
      <c r="X220" s="38"/>
      <c r="Y220" s="38"/>
      <c r="Z220" s="38"/>
    </row>
    <row r="221" spans="19:26">
      <c r="S221" s="40"/>
      <c r="T221" s="40"/>
      <c r="U221" s="39"/>
      <c r="V221" s="38"/>
      <c r="W221" s="38"/>
      <c r="X221" s="38"/>
      <c r="Y221" s="38"/>
      <c r="Z221" s="38"/>
    </row>
    <row r="222" spans="19:26">
      <c r="S222" s="38"/>
      <c r="T222" s="40"/>
      <c r="U222" s="39"/>
      <c r="V222" s="38"/>
      <c r="W222" s="38"/>
      <c r="X222" s="38"/>
      <c r="Y222" s="38"/>
      <c r="Z222" s="38"/>
    </row>
    <row r="223" spans="19:26">
      <c r="S223" s="40"/>
      <c r="T223" s="40"/>
      <c r="U223" s="39"/>
      <c r="V223" s="38"/>
      <c r="W223" s="38"/>
      <c r="X223" s="38"/>
      <c r="Y223" s="38"/>
      <c r="Z223" s="38"/>
    </row>
    <row r="224" spans="19:26">
      <c r="S224" s="38"/>
      <c r="T224" s="40"/>
      <c r="U224" s="39"/>
      <c r="V224" s="38"/>
      <c r="W224" s="38"/>
      <c r="X224" s="38"/>
      <c r="Y224" s="38"/>
      <c r="Z224" s="38"/>
    </row>
    <row r="225" spans="19:26">
      <c r="S225" s="40"/>
      <c r="T225" s="40"/>
      <c r="U225" s="39"/>
      <c r="V225" s="38"/>
      <c r="W225" s="38"/>
      <c r="X225" s="38"/>
      <c r="Y225" s="38"/>
      <c r="Z225" s="38"/>
    </row>
    <row r="226" spans="19:26">
      <c r="S226" s="38"/>
      <c r="T226" s="40"/>
      <c r="U226" s="39"/>
      <c r="V226" s="38"/>
      <c r="W226" s="38"/>
      <c r="X226" s="38"/>
      <c r="Y226" s="38"/>
      <c r="Z226" s="38"/>
    </row>
  </sheetData>
  <mergeCells count="28">
    <mergeCell ref="A13:G13"/>
    <mergeCell ref="E3:G3"/>
    <mergeCell ref="A5:G6"/>
    <mergeCell ref="A7:G7"/>
    <mergeCell ref="A8:G8"/>
    <mergeCell ref="C53:D53"/>
    <mergeCell ref="B19:D19"/>
    <mergeCell ref="C47:D47"/>
    <mergeCell ref="A9:G9"/>
    <mergeCell ref="A12:E12"/>
    <mergeCell ref="A10:G10"/>
    <mergeCell ref="H94:L94"/>
    <mergeCell ref="A14:G14"/>
    <mergeCell ref="A16:G16"/>
    <mergeCell ref="A17:G17"/>
    <mergeCell ref="D18:G18"/>
    <mergeCell ref="B62:D62"/>
    <mergeCell ref="B94:D94"/>
    <mergeCell ref="B102:E102"/>
    <mergeCell ref="F102:G102"/>
    <mergeCell ref="B98:D99"/>
    <mergeCell ref="C100:D100"/>
    <mergeCell ref="F100:G100"/>
    <mergeCell ref="C97:D97"/>
    <mergeCell ref="B101:E101"/>
    <mergeCell ref="F101:G101"/>
    <mergeCell ref="F98:G98"/>
    <mergeCell ref="F97:G97"/>
  </mergeCells>
  <dataValidations count="1">
    <dataValidation type="custom" allowBlank="1" showInputMessage="1" showErrorMessage="1" error="Turi būti sveikasis skaičius!" sqref="F24:G28 F93:G95 F78:F79 G64:G79 F64:F76 F84:G90 F56 F58:G59 F36:G43 G55:G56 F22:G22 F45:F53 G45:G47 G49:G53">
      <formula1>F22-INT(F22)=0</formula1>
    </dataValidation>
  </dataValidations>
  <pageMargins left="0.55118110236220474" right="0.35433070866141736" top="0.39370078740157483" bottom="0.98425196850393704" header="0.51181102362204722" footer="0.51181102362204722"/>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4"/>
  <sheetViews>
    <sheetView zoomScale="90" zoomScaleNormal="90" workbookViewId="0">
      <selection activeCell="J18" sqref="J18"/>
    </sheetView>
  </sheetViews>
  <sheetFormatPr defaultColWidth="10.375" defaultRowHeight="11.55"/>
  <cols>
    <col min="1" max="1" width="5.75" style="14" customWidth="1"/>
    <col min="2" max="2" width="34.75" style="13" customWidth="1"/>
    <col min="3" max="3" width="11.875" style="13" customWidth="1"/>
    <col min="4" max="4" width="13.375" style="13" customWidth="1"/>
    <col min="5" max="5" width="12.625" style="13" customWidth="1"/>
    <col min="6" max="6" width="12.125" style="13" customWidth="1"/>
    <col min="7" max="7" width="12.375" style="13" customWidth="1"/>
    <col min="8" max="10" width="13.375" style="13" customWidth="1"/>
    <col min="11" max="11" width="11.875" style="13" customWidth="1"/>
    <col min="12" max="12" width="12.875" style="13" customWidth="1"/>
    <col min="13" max="13" width="11.375" style="13" customWidth="1"/>
    <col min="14" max="16384" width="10.375" style="13"/>
  </cols>
  <sheetData>
    <row r="1" spans="1:32" ht="12.9">
      <c r="A1" s="34">
        <v>1</v>
      </c>
      <c r="I1" s="33"/>
      <c r="J1" s="33"/>
      <c r="K1" s="33"/>
      <c r="Y1" s="15"/>
      <c r="Z1" s="15"/>
      <c r="AA1" s="15"/>
      <c r="AB1" s="15"/>
      <c r="AC1" s="15"/>
      <c r="AD1" s="15"/>
      <c r="AE1" s="15"/>
      <c r="AF1" s="15"/>
    </row>
    <row r="2" spans="1:32" ht="12.9">
      <c r="K2" s="13" t="s">
        <v>25</v>
      </c>
      <c r="Y2" s="15"/>
      <c r="Z2" s="15"/>
      <c r="AA2" s="15"/>
      <c r="AB2" s="15"/>
      <c r="AC2" s="15"/>
      <c r="AD2" s="15"/>
      <c r="AE2" s="15"/>
      <c r="AF2" s="15"/>
    </row>
    <row r="3" spans="1:32" ht="12.9">
      <c r="K3" s="13" t="s">
        <v>56</v>
      </c>
      <c r="Y3" s="15"/>
      <c r="Z3" s="15"/>
      <c r="AA3" s="15"/>
      <c r="AB3" s="15"/>
      <c r="AC3" s="15"/>
      <c r="AD3" s="15"/>
      <c r="AE3" s="15"/>
      <c r="AF3" s="15"/>
    </row>
    <row r="4" spans="1:32" ht="12.9">
      <c r="Y4" s="15"/>
      <c r="Z4" s="15"/>
      <c r="AA4" s="15"/>
      <c r="AB4" s="15"/>
      <c r="AC4" s="15"/>
      <c r="AD4" s="15"/>
      <c r="AE4" s="15"/>
      <c r="AF4" s="15"/>
    </row>
    <row r="5" spans="1:32" ht="12.9">
      <c r="A5" s="32" t="s">
        <v>55</v>
      </c>
      <c r="B5" s="31"/>
      <c r="C5" s="31"/>
      <c r="D5" s="31"/>
      <c r="E5" s="31"/>
      <c r="F5" s="31"/>
      <c r="G5" s="31"/>
      <c r="H5" s="31"/>
      <c r="I5" s="31"/>
      <c r="J5" s="31"/>
      <c r="K5" s="31"/>
      <c r="L5" s="31"/>
      <c r="M5" s="31"/>
      <c r="Y5" s="15"/>
      <c r="Z5" s="15"/>
      <c r="AA5" s="15"/>
      <c r="AB5" s="15"/>
      <c r="AC5" s="15"/>
      <c r="AD5" s="15"/>
      <c r="AE5" s="15"/>
      <c r="AF5" s="15"/>
    </row>
    <row r="6" spans="1:32" ht="6.8" customHeight="1">
      <c r="A6" s="32"/>
      <c r="B6" s="31"/>
      <c r="C6" s="31"/>
      <c r="D6" s="31"/>
      <c r="E6" s="31"/>
      <c r="F6" s="31"/>
      <c r="G6" s="31"/>
      <c r="H6" s="31"/>
      <c r="I6" s="31"/>
      <c r="J6" s="31"/>
      <c r="K6" s="31"/>
      <c r="L6" s="31"/>
      <c r="M6" s="31"/>
      <c r="Y6" s="15"/>
      <c r="Z6" s="15"/>
      <c r="AA6" s="15"/>
      <c r="AB6" s="15"/>
      <c r="AC6" s="15"/>
      <c r="AD6" s="15"/>
      <c r="AE6" s="15"/>
      <c r="AF6" s="15"/>
    </row>
    <row r="7" spans="1:32" ht="8.35" customHeight="1">
      <c r="Y7" s="15"/>
      <c r="Z7" s="15"/>
      <c r="AA7" s="15"/>
      <c r="AB7" s="15"/>
      <c r="AC7" s="15"/>
      <c r="AD7" s="15"/>
      <c r="AE7" s="15"/>
      <c r="AF7" s="15"/>
    </row>
    <row r="8" spans="1:32" ht="12.9">
      <c r="A8" s="32" t="s">
        <v>54</v>
      </c>
      <c r="B8" s="31"/>
      <c r="C8" s="31"/>
      <c r="D8" s="31"/>
      <c r="E8" s="31"/>
      <c r="F8" s="31"/>
      <c r="G8" s="31"/>
      <c r="H8" s="31"/>
      <c r="I8" s="31"/>
      <c r="J8" s="31"/>
      <c r="K8" s="31"/>
      <c r="L8" s="31"/>
      <c r="M8" s="31"/>
      <c r="Y8" s="15"/>
      <c r="Z8" s="15"/>
      <c r="AA8" s="15"/>
      <c r="AB8" s="15"/>
      <c r="AC8" s="15"/>
      <c r="AD8" s="15"/>
      <c r="AE8" s="15"/>
      <c r="AF8" s="15"/>
    </row>
    <row r="9" spans="1:32" ht="12.9">
      <c r="Y9" s="15"/>
      <c r="Z9" s="15"/>
      <c r="AA9" s="15"/>
      <c r="AB9" s="15"/>
      <c r="AC9" s="15"/>
      <c r="AD9" s="15"/>
      <c r="AE9" s="15"/>
      <c r="AF9" s="15"/>
    </row>
    <row r="10" spans="1:32" ht="14.1" customHeight="1">
      <c r="A10" s="27" t="s">
        <v>19</v>
      </c>
      <c r="B10" s="27" t="s">
        <v>53</v>
      </c>
      <c r="C10" s="27" t="s">
        <v>52</v>
      </c>
      <c r="D10" s="27" t="s">
        <v>51</v>
      </c>
      <c r="E10" s="27"/>
      <c r="F10" s="27"/>
      <c r="G10" s="27"/>
      <c r="H10" s="27"/>
      <c r="I10" s="27"/>
      <c r="J10" s="30"/>
      <c r="K10" s="30"/>
      <c r="L10" s="27"/>
      <c r="M10" s="27" t="s">
        <v>50</v>
      </c>
      <c r="Y10" s="15"/>
      <c r="Z10" s="15"/>
      <c r="AA10" s="15"/>
      <c r="AB10" s="15"/>
      <c r="AC10" s="15"/>
      <c r="AD10" s="15"/>
      <c r="AE10" s="15"/>
      <c r="AF10" s="15"/>
    </row>
    <row r="11" spans="1:32" ht="101.25" customHeight="1">
      <c r="A11" s="27"/>
      <c r="B11" s="27"/>
      <c r="C11" s="27"/>
      <c r="D11" s="19" t="s">
        <v>49</v>
      </c>
      <c r="E11" s="19" t="s">
        <v>48</v>
      </c>
      <c r="F11" s="19" t="s">
        <v>47</v>
      </c>
      <c r="G11" s="19" t="s">
        <v>46</v>
      </c>
      <c r="H11" s="19" t="s">
        <v>45</v>
      </c>
      <c r="I11" s="29" t="s">
        <v>44</v>
      </c>
      <c r="J11" s="19" t="s">
        <v>43</v>
      </c>
      <c r="K11" s="19" t="s">
        <v>42</v>
      </c>
      <c r="L11" s="28" t="s">
        <v>41</v>
      </c>
      <c r="M11" s="27"/>
      <c r="Y11" s="15"/>
      <c r="Z11" s="15"/>
      <c r="AA11" s="15"/>
      <c r="AB11" s="15"/>
      <c r="AC11" s="15"/>
      <c r="AD11" s="15"/>
      <c r="AE11" s="15"/>
      <c r="AF11" s="15"/>
    </row>
    <row r="12" spans="1:32" ht="14.1" customHeight="1">
      <c r="A12" s="25">
        <v>1</v>
      </c>
      <c r="B12" s="25">
        <v>2</v>
      </c>
      <c r="C12" s="25">
        <v>3</v>
      </c>
      <c r="D12" s="25">
        <v>4</v>
      </c>
      <c r="E12" s="25">
        <v>5</v>
      </c>
      <c r="F12" s="25">
        <v>6</v>
      </c>
      <c r="G12" s="25">
        <v>7</v>
      </c>
      <c r="H12" s="25">
        <v>8</v>
      </c>
      <c r="I12" s="25">
        <v>9</v>
      </c>
      <c r="J12" s="25">
        <v>10</v>
      </c>
      <c r="K12" s="26">
        <v>11</v>
      </c>
      <c r="L12" s="25">
        <v>12</v>
      </c>
      <c r="M12" s="25">
        <v>13</v>
      </c>
      <c r="Y12" s="15"/>
      <c r="Z12" s="15"/>
      <c r="AA12" s="15"/>
      <c r="AB12" s="15"/>
      <c r="AC12" s="15"/>
      <c r="AD12" s="15"/>
      <c r="AE12" s="15"/>
      <c r="AF12" s="15"/>
    </row>
    <row r="13" spans="1:32" ht="52.5" customHeight="1">
      <c r="A13" s="19" t="s">
        <v>9</v>
      </c>
      <c r="B13" s="18" t="s">
        <v>40</v>
      </c>
      <c r="C13" s="17">
        <f>C14+C15</f>
        <v>9481.82</v>
      </c>
      <c r="D13" s="17">
        <f>D14+D15</f>
        <v>2400</v>
      </c>
      <c r="E13" s="17">
        <f>E14+E15</f>
        <v>0</v>
      </c>
      <c r="F13" s="17">
        <f>F14+F15</f>
        <v>0</v>
      </c>
      <c r="G13" s="17">
        <f>G14+G15</f>
        <v>0</v>
      </c>
      <c r="H13" s="17">
        <f>H14+H15</f>
        <v>0</v>
      </c>
      <c r="I13" s="17">
        <f>I14+I15</f>
        <v>2901.09</v>
      </c>
      <c r="J13" s="17">
        <f>J14+J15</f>
        <v>0</v>
      </c>
      <c r="K13" s="17">
        <f>K14+K15</f>
        <v>0</v>
      </c>
      <c r="L13" s="17">
        <f>L14+L15</f>
        <v>0</v>
      </c>
      <c r="M13" s="17">
        <f>M14+M15</f>
        <v>8980.73</v>
      </c>
      <c r="Y13" s="15"/>
      <c r="Z13" s="15"/>
      <c r="AA13" s="15"/>
      <c r="AB13" s="15"/>
      <c r="AC13" s="15"/>
      <c r="AD13" s="15"/>
      <c r="AE13" s="15"/>
      <c r="AF13" s="15"/>
    </row>
    <row r="14" spans="1:32" ht="14.1" customHeight="1">
      <c r="A14" s="24" t="s">
        <v>39</v>
      </c>
      <c r="B14" s="23" t="s">
        <v>29</v>
      </c>
      <c r="C14" s="13">
        <v>9481.82</v>
      </c>
      <c r="D14" s="21">
        <v>900</v>
      </c>
      <c r="E14" s="21"/>
      <c r="F14" s="21"/>
      <c r="G14" s="21"/>
      <c r="H14" s="21"/>
      <c r="I14" s="13">
        <v>1623.09</v>
      </c>
      <c r="J14" s="21"/>
      <c r="K14" s="21"/>
      <c r="L14" s="21"/>
      <c r="M14" s="20">
        <f>C14+D14+E14+F14-G14-H14-I14-J14-K14+L14</f>
        <v>8758.73</v>
      </c>
      <c r="Y14" s="15"/>
      <c r="Z14" s="15"/>
      <c r="AA14" s="15"/>
      <c r="AB14" s="15"/>
      <c r="AC14" s="15"/>
      <c r="AD14" s="15"/>
      <c r="AE14" s="15"/>
      <c r="AF14" s="15"/>
    </row>
    <row r="15" spans="1:32" ht="14.1" customHeight="1">
      <c r="A15" s="24" t="s">
        <v>38</v>
      </c>
      <c r="B15" s="23" t="s">
        <v>27</v>
      </c>
      <c r="C15" s="21"/>
      <c r="D15" s="21">
        <v>1500</v>
      </c>
      <c r="E15" s="21"/>
      <c r="F15" s="21"/>
      <c r="G15" s="21"/>
      <c r="H15" s="21"/>
      <c r="I15" s="21">
        <v>1278</v>
      </c>
      <c r="J15" s="21"/>
      <c r="K15" s="21"/>
      <c r="L15" s="21"/>
      <c r="M15" s="20">
        <f>C15+D15+E15+F15-G15-H15-I15-J15-K15+L15</f>
        <v>222</v>
      </c>
      <c r="Y15" s="15"/>
      <c r="Z15" s="15"/>
      <c r="AA15" s="15"/>
      <c r="AB15" s="15"/>
      <c r="AC15" s="15"/>
      <c r="AD15" s="15"/>
      <c r="AE15" s="15"/>
      <c r="AF15" s="15"/>
    </row>
    <row r="16" spans="1:32" ht="52.5" customHeight="1">
      <c r="A16" s="19" t="s">
        <v>7</v>
      </c>
      <c r="B16" s="18" t="s">
        <v>37</v>
      </c>
      <c r="C16" s="17">
        <f>C17+C18</f>
        <v>139324.03</v>
      </c>
      <c r="D16" s="17">
        <f>D17+D18</f>
        <v>437478</v>
      </c>
      <c r="E16" s="17">
        <f>E17+E18</f>
        <v>0</v>
      </c>
      <c r="F16" s="17">
        <f>F17+F18</f>
        <v>0</v>
      </c>
      <c r="G16" s="17">
        <f>G17+G18</f>
        <v>0</v>
      </c>
      <c r="H16" s="17">
        <f>H17+H18</f>
        <v>0</v>
      </c>
      <c r="I16" s="17">
        <f>I17+I18</f>
        <v>436798.08</v>
      </c>
      <c r="J16" s="17">
        <f>J17+J18</f>
        <v>0</v>
      </c>
      <c r="K16" s="17">
        <f>K17+K18</f>
        <v>0</v>
      </c>
      <c r="L16" s="17">
        <f>L17+L18</f>
        <v>0</v>
      </c>
      <c r="M16" s="17">
        <f>M17+M18</f>
        <v>140003.94999999998</v>
      </c>
      <c r="Y16" s="15"/>
      <c r="Z16" s="15"/>
      <c r="AA16" s="15"/>
      <c r="AB16" s="15"/>
      <c r="AC16" s="15"/>
      <c r="AD16" s="15"/>
      <c r="AE16" s="15"/>
      <c r="AF16" s="15"/>
    </row>
    <row r="17" spans="1:32" ht="14.1" customHeight="1">
      <c r="A17" s="24" t="s">
        <v>36</v>
      </c>
      <c r="B17" s="23" t="s">
        <v>29</v>
      </c>
      <c r="C17" s="22">
        <v>139311.60999999999</v>
      </c>
      <c r="D17" s="21"/>
      <c r="E17" s="22"/>
      <c r="F17" s="21"/>
      <c r="G17" s="21"/>
      <c r="H17" s="21"/>
      <c r="I17" s="13">
        <v>4820.2700000000004</v>
      </c>
      <c r="J17" s="21"/>
      <c r="K17" s="21"/>
      <c r="L17" s="21"/>
      <c r="M17" s="20">
        <f>C17+D17+E17+F17-G17-H17-I17-J17-K17+L17</f>
        <v>134491.34</v>
      </c>
      <c r="Y17" s="15"/>
      <c r="Z17" s="15"/>
      <c r="AA17" s="15"/>
      <c r="AB17" s="15"/>
      <c r="AC17" s="15"/>
      <c r="AD17" s="15"/>
      <c r="AE17" s="15"/>
      <c r="AF17" s="15"/>
    </row>
    <row r="18" spans="1:32" ht="14.1" customHeight="1">
      <c r="A18" s="24" t="s">
        <v>35</v>
      </c>
      <c r="B18" s="23" t="s">
        <v>27</v>
      </c>
      <c r="C18" s="22">
        <v>12.42</v>
      </c>
      <c r="D18" s="22">
        <v>437478</v>
      </c>
      <c r="E18" s="22"/>
      <c r="F18" s="21"/>
      <c r="G18" s="21"/>
      <c r="H18" s="21"/>
      <c r="I18" s="22">
        <v>431977.81</v>
      </c>
      <c r="J18" s="21"/>
      <c r="K18" s="21"/>
      <c r="L18" s="21"/>
      <c r="M18" s="20">
        <f>C18+D18+E18+F18-G18-H18-I18-J18-K18+L18</f>
        <v>5512.609999999986</v>
      </c>
      <c r="Y18" s="15"/>
      <c r="Z18" s="15"/>
      <c r="AA18" s="15"/>
      <c r="AB18" s="15"/>
      <c r="AC18" s="15"/>
      <c r="AD18" s="15"/>
      <c r="AE18" s="15"/>
      <c r="AF18" s="15"/>
    </row>
    <row r="19" spans="1:32" ht="69.3">
      <c r="A19" s="19" t="s">
        <v>5</v>
      </c>
      <c r="B19" s="18" t="s">
        <v>34</v>
      </c>
      <c r="C19" s="17">
        <f>C20+C21</f>
        <v>0</v>
      </c>
      <c r="D19" s="17">
        <f>D20+D21</f>
        <v>0</v>
      </c>
      <c r="E19" s="17">
        <f>E20+E21</f>
        <v>0</v>
      </c>
      <c r="F19" s="17">
        <f>F20+F21</f>
        <v>0</v>
      </c>
      <c r="G19" s="17">
        <f>G20+G21</f>
        <v>0</v>
      </c>
      <c r="H19" s="17">
        <f>H20+H21</f>
        <v>0</v>
      </c>
      <c r="I19" s="17">
        <f>I20+I21</f>
        <v>0</v>
      </c>
      <c r="J19" s="17">
        <f>J20+J21</f>
        <v>0</v>
      </c>
      <c r="K19" s="17">
        <f>K20+K21</f>
        <v>0</v>
      </c>
      <c r="L19" s="17">
        <f>L20+L21</f>
        <v>0</v>
      </c>
      <c r="M19" s="17">
        <f>M20+M21</f>
        <v>0</v>
      </c>
      <c r="Y19" s="15"/>
      <c r="Z19" s="15"/>
      <c r="AA19" s="15"/>
      <c r="AB19" s="15"/>
      <c r="AC19" s="15"/>
      <c r="AD19" s="15"/>
      <c r="AE19" s="15"/>
      <c r="AF19" s="15"/>
    </row>
    <row r="20" spans="1:32" ht="14.1" customHeight="1">
      <c r="A20" s="24" t="s">
        <v>33</v>
      </c>
      <c r="B20" s="23" t="s">
        <v>29</v>
      </c>
      <c r="C20" s="21"/>
      <c r="D20" s="21"/>
      <c r="E20" s="21"/>
      <c r="F20" s="21"/>
      <c r="G20" s="21"/>
      <c r="H20" s="21"/>
      <c r="I20" s="21"/>
      <c r="J20" s="21"/>
      <c r="K20" s="21"/>
      <c r="L20" s="21"/>
      <c r="M20" s="20">
        <f>C20+D20+E20+F20-G20-H20-I20-J20-K20+L20</f>
        <v>0</v>
      </c>
      <c r="Y20" s="15"/>
      <c r="Z20" s="15"/>
      <c r="AA20" s="15"/>
      <c r="AB20" s="15"/>
      <c r="AC20" s="15"/>
      <c r="AD20" s="15"/>
      <c r="AE20" s="15"/>
      <c r="AF20" s="15"/>
    </row>
    <row r="21" spans="1:32" ht="14.1" customHeight="1">
      <c r="A21" s="24" t="s">
        <v>32</v>
      </c>
      <c r="B21" s="23" t="s">
        <v>27</v>
      </c>
      <c r="C21" s="21"/>
      <c r="D21" s="21"/>
      <c r="E21" s="21"/>
      <c r="F21" s="21"/>
      <c r="G21" s="21"/>
      <c r="H21" s="21"/>
      <c r="I21" s="21"/>
      <c r="J21" s="21"/>
      <c r="K21" s="21"/>
      <c r="L21" s="21"/>
      <c r="M21" s="20">
        <f>C21+D21+E21+F21-G21-H21-I21-J21-K21+L21</f>
        <v>0</v>
      </c>
      <c r="Y21" s="15"/>
      <c r="Z21" s="15"/>
      <c r="AA21" s="15"/>
      <c r="AB21" s="15"/>
      <c r="AC21" s="15"/>
      <c r="AD21" s="15"/>
      <c r="AE21" s="15"/>
      <c r="AF21" s="15"/>
    </row>
    <row r="22" spans="1:32" ht="14.1" customHeight="1">
      <c r="A22" s="19" t="s">
        <v>3</v>
      </c>
      <c r="B22" s="18" t="s">
        <v>31</v>
      </c>
      <c r="C22" s="17">
        <f>C23+C24</f>
        <v>11643.779999999999</v>
      </c>
      <c r="D22" s="17">
        <f>D23+D24</f>
        <v>5564.5</v>
      </c>
      <c r="E22" s="17">
        <f>E23+E24</f>
        <v>0</v>
      </c>
      <c r="F22" s="17">
        <f>F23+F24</f>
        <v>0</v>
      </c>
      <c r="G22" s="17">
        <f>G23+G24</f>
        <v>0</v>
      </c>
      <c r="H22" s="17">
        <f>H23+H24</f>
        <v>0</v>
      </c>
      <c r="I22" s="17">
        <f>I23+I24</f>
        <v>5788.96</v>
      </c>
      <c r="J22" s="17">
        <f>J23+J24</f>
        <v>0</v>
      </c>
      <c r="K22" s="17">
        <f>K23+K24</f>
        <v>0</v>
      </c>
      <c r="L22" s="17">
        <f>L23+L24</f>
        <v>0</v>
      </c>
      <c r="M22" s="17">
        <f>M23+M24</f>
        <v>11419.32</v>
      </c>
      <c r="Y22" s="15"/>
      <c r="Z22" s="15"/>
      <c r="AA22" s="15"/>
      <c r="AB22" s="15"/>
      <c r="AC22" s="15"/>
      <c r="AD22" s="15"/>
      <c r="AE22" s="15"/>
      <c r="AF22" s="15"/>
    </row>
    <row r="23" spans="1:32" ht="14.1" customHeight="1">
      <c r="A23" s="24" t="s">
        <v>30</v>
      </c>
      <c r="B23" s="23" t="s">
        <v>29</v>
      </c>
      <c r="C23" s="13">
        <v>1985.71</v>
      </c>
      <c r="D23" s="21"/>
      <c r="E23" s="21"/>
      <c r="F23" s="21"/>
      <c r="G23" s="21"/>
      <c r="H23" s="21"/>
      <c r="I23" s="13">
        <v>118.17</v>
      </c>
      <c r="J23" s="21"/>
      <c r="K23" s="21"/>
      <c r="L23" s="21"/>
      <c r="M23" s="20">
        <f>C23+D23+E23+F23-G23-H23-I23-J23-K23+L23</f>
        <v>1867.54</v>
      </c>
      <c r="Y23" s="15"/>
      <c r="Z23" s="15"/>
      <c r="AA23" s="15"/>
      <c r="AB23" s="15"/>
      <c r="AC23" s="15"/>
      <c r="AD23" s="15"/>
      <c r="AE23" s="15"/>
      <c r="AF23" s="15"/>
    </row>
    <row r="24" spans="1:32" ht="14.1" customHeight="1">
      <c r="A24" s="24" t="s">
        <v>28</v>
      </c>
      <c r="B24" s="23" t="s">
        <v>27</v>
      </c>
      <c r="C24" s="22">
        <v>9658.07</v>
      </c>
      <c r="D24" s="13">
        <v>5564.5</v>
      </c>
      <c r="E24" s="21"/>
      <c r="F24" s="21"/>
      <c r="G24" s="21"/>
      <c r="H24" s="21"/>
      <c r="I24" s="22">
        <v>5670.79</v>
      </c>
      <c r="J24" s="21"/>
      <c r="K24" s="21"/>
      <c r="L24" s="21"/>
      <c r="M24" s="20">
        <f>C24+D24+E24+F24-G24-H24-I24-J24-K24+L24</f>
        <v>9551.7799999999988</v>
      </c>
      <c r="Y24" s="15"/>
      <c r="Z24" s="15"/>
      <c r="AA24" s="15"/>
      <c r="AB24" s="15"/>
      <c r="AC24" s="15"/>
      <c r="AD24" s="15"/>
      <c r="AE24" s="15"/>
      <c r="AF24" s="15"/>
    </row>
    <row r="25" spans="1:32" ht="14.1" customHeight="1">
      <c r="A25" s="19" t="s">
        <v>1</v>
      </c>
      <c r="B25" s="18" t="s">
        <v>26</v>
      </c>
      <c r="C25" s="17">
        <f>C13+C16+C19+C22</f>
        <v>160449.63</v>
      </c>
      <c r="D25" s="17">
        <f>D13+D16+D19+D22</f>
        <v>445442.5</v>
      </c>
      <c r="E25" s="17">
        <f>E13+E16+E19+E22</f>
        <v>0</v>
      </c>
      <c r="F25" s="17">
        <f>F13+F16+F19+F22</f>
        <v>0</v>
      </c>
      <c r="G25" s="17">
        <f>G13+G16+G19+G22</f>
        <v>0</v>
      </c>
      <c r="H25" s="17">
        <f>H13+H16+H19+H22</f>
        <v>0</v>
      </c>
      <c r="I25" s="17">
        <f>I13+I16+I19+I22</f>
        <v>445488.13000000006</v>
      </c>
      <c r="J25" s="17">
        <f>J13+J16+J19+J22</f>
        <v>0</v>
      </c>
      <c r="K25" s="17">
        <f>K13+K16+K19+K22</f>
        <v>0</v>
      </c>
      <c r="L25" s="17">
        <f>L13+L16+L19+L22</f>
        <v>0</v>
      </c>
      <c r="M25" s="17">
        <f>M13+M16+M19+M22</f>
        <v>160404</v>
      </c>
      <c r="Y25" s="15"/>
      <c r="Z25" s="15"/>
      <c r="AA25" s="15"/>
      <c r="AB25" s="15"/>
      <c r="AC25" s="15"/>
      <c r="AD25" s="15"/>
      <c r="AE25" s="15"/>
      <c r="AF25" s="15"/>
    </row>
    <row r="26" spans="1:32" ht="12.9">
      <c r="Y26" s="15"/>
      <c r="Z26" s="15"/>
      <c r="AA26" s="15"/>
      <c r="AB26" s="15"/>
      <c r="AC26" s="15"/>
      <c r="AD26" s="15"/>
      <c r="AE26" s="15"/>
      <c r="AF26" s="15"/>
    </row>
    <row r="27" spans="1:32" ht="12.9">
      <c r="Y27" s="15"/>
      <c r="Z27" s="15"/>
      <c r="AA27" s="15"/>
      <c r="AB27" s="15"/>
      <c r="AC27" s="15"/>
      <c r="AD27" s="15"/>
      <c r="AE27" s="15"/>
      <c r="AF27" s="15"/>
    </row>
    <row r="28" spans="1:32" ht="12.9">
      <c r="Y28" s="15"/>
      <c r="Z28" s="15"/>
      <c r="AA28" s="15"/>
      <c r="AB28" s="15"/>
      <c r="AC28" s="15"/>
      <c r="AD28" s="15"/>
      <c r="AE28" s="15"/>
      <c r="AF28" s="15"/>
    </row>
    <row r="29" spans="1:32" ht="12.9">
      <c r="Y29" s="15"/>
      <c r="Z29" s="15"/>
      <c r="AA29" s="15"/>
      <c r="AB29" s="15"/>
      <c r="AC29" s="15"/>
      <c r="AD29" s="15"/>
      <c r="AE29" s="15"/>
      <c r="AF29" s="15"/>
    </row>
    <row r="30" spans="1:32" ht="12.9">
      <c r="C30" s="16"/>
      <c r="D30" s="16"/>
      <c r="E30" s="16"/>
      <c r="F30" s="16"/>
      <c r="G30" s="16"/>
      <c r="H30" s="16"/>
      <c r="I30" s="16"/>
      <c r="J30" s="16"/>
      <c r="Y30" s="15"/>
      <c r="Z30" s="15"/>
      <c r="AA30" s="15"/>
      <c r="AB30" s="15"/>
      <c r="AC30" s="15"/>
      <c r="AD30" s="15"/>
      <c r="AE30" s="15"/>
      <c r="AF30" s="15"/>
    </row>
    <row r="31" spans="1:32" ht="12.9">
      <c r="Y31" s="15"/>
      <c r="Z31" s="15"/>
      <c r="AA31" s="15"/>
      <c r="AB31" s="15"/>
      <c r="AC31" s="15"/>
      <c r="AD31" s="15"/>
      <c r="AE31" s="15"/>
      <c r="AF31" s="15"/>
    </row>
    <row r="32" spans="1:32" ht="12.9">
      <c r="Y32" s="15"/>
      <c r="Z32" s="15"/>
      <c r="AA32" s="15"/>
      <c r="AB32" s="15"/>
      <c r="AC32" s="15"/>
      <c r="AD32" s="15"/>
      <c r="AE32" s="15"/>
      <c r="AF32" s="15"/>
    </row>
    <row r="33" spans="25:32" ht="12.9">
      <c r="Y33" s="15"/>
      <c r="Z33" s="15"/>
      <c r="AA33" s="15"/>
      <c r="AB33" s="15"/>
      <c r="AC33" s="15"/>
      <c r="AD33" s="15"/>
      <c r="AE33" s="15"/>
      <c r="AF33" s="15"/>
    </row>
    <row r="34" spans="25:32" ht="12.9">
      <c r="Y34" s="15"/>
      <c r="Z34" s="15"/>
      <c r="AA34" s="15"/>
      <c r="AB34" s="15"/>
      <c r="AC34" s="15"/>
      <c r="AD34" s="15"/>
      <c r="AE34" s="15"/>
      <c r="AF34" s="15"/>
    </row>
    <row r="35" spans="25:32" ht="12.9">
      <c r="Y35" s="15"/>
      <c r="Z35" s="15"/>
      <c r="AA35" s="15"/>
      <c r="AB35" s="15"/>
      <c r="AC35" s="15"/>
      <c r="AD35" s="15"/>
      <c r="AE35" s="15"/>
      <c r="AF35" s="15"/>
    </row>
    <row r="36" spans="25:32" ht="12.9">
      <c r="Y36" s="15"/>
      <c r="Z36" s="15"/>
      <c r="AA36" s="15"/>
      <c r="AB36" s="15"/>
      <c r="AC36" s="15"/>
      <c r="AD36" s="15"/>
      <c r="AE36" s="15"/>
      <c r="AF36" s="15"/>
    </row>
    <row r="37" spans="25:32" ht="12.9">
      <c r="Y37" s="15"/>
      <c r="Z37" s="15"/>
      <c r="AA37" s="15"/>
      <c r="AB37" s="15"/>
      <c r="AC37" s="15"/>
      <c r="AD37" s="15"/>
      <c r="AE37" s="15"/>
      <c r="AF37" s="15"/>
    </row>
    <row r="38" spans="25:32" ht="12.9">
      <c r="Y38" s="15"/>
      <c r="Z38" s="15"/>
      <c r="AA38" s="15"/>
      <c r="AB38" s="15"/>
      <c r="AC38" s="15"/>
      <c r="AD38" s="15"/>
      <c r="AE38" s="15"/>
      <c r="AF38" s="15"/>
    </row>
    <row r="39" spans="25:32" ht="12.9">
      <c r="Y39" s="15"/>
      <c r="Z39" s="15"/>
      <c r="AA39" s="15"/>
      <c r="AB39" s="15"/>
      <c r="AC39" s="15"/>
      <c r="AD39" s="15"/>
      <c r="AE39" s="15"/>
      <c r="AF39" s="15"/>
    </row>
    <row r="40" spans="25:32" ht="12.9">
      <c r="Y40" s="15"/>
      <c r="Z40" s="15"/>
      <c r="AA40" s="15"/>
      <c r="AB40" s="15"/>
      <c r="AC40" s="15"/>
      <c r="AD40" s="15"/>
      <c r="AE40" s="15"/>
      <c r="AF40" s="15"/>
    </row>
    <row r="41" spans="25:32" ht="12.9">
      <c r="Y41" s="15"/>
      <c r="Z41" s="15"/>
      <c r="AA41" s="15"/>
      <c r="AB41" s="15"/>
      <c r="AC41" s="15"/>
      <c r="AD41" s="15"/>
      <c r="AE41" s="15"/>
      <c r="AF41" s="15"/>
    </row>
    <row r="42" spans="25:32" ht="12.9">
      <c r="Y42" s="15"/>
      <c r="Z42" s="15"/>
      <c r="AA42" s="15"/>
      <c r="AB42" s="15"/>
      <c r="AC42" s="15"/>
      <c r="AD42" s="15"/>
      <c r="AE42" s="15"/>
      <c r="AF42" s="15"/>
    </row>
    <row r="43" spans="25:32" ht="12.9">
      <c r="Y43" s="15"/>
      <c r="Z43" s="15"/>
      <c r="AA43" s="15"/>
      <c r="AB43" s="15"/>
      <c r="AC43" s="15"/>
      <c r="AD43" s="15"/>
      <c r="AE43" s="15"/>
      <c r="AF43" s="15"/>
    </row>
    <row r="44" spans="25:32" ht="12.9">
      <c r="Y44" s="15"/>
      <c r="Z44" s="15"/>
      <c r="AA44" s="15"/>
      <c r="AB44" s="15"/>
      <c r="AC44" s="15"/>
      <c r="AD44" s="15"/>
      <c r="AE44" s="15"/>
      <c r="AF44" s="15"/>
    </row>
    <row r="45" spans="25:32" ht="12.9">
      <c r="Y45" s="15"/>
      <c r="Z45" s="15"/>
      <c r="AA45" s="15"/>
      <c r="AB45" s="15"/>
      <c r="AC45" s="15"/>
      <c r="AD45" s="15"/>
      <c r="AE45" s="15"/>
      <c r="AF45" s="15"/>
    </row>
    <row r="46" spans="25:32" ht="12.9">
      <c r="Y46" s="15"/>
      <c r="Z46" s="15"/>
      <c r="AA46" s="15"/>
      <c r="AB46" s="15"/>
      <c r="AC46" s="15"/>
      <c r="AD46" s="15"/>
      <c r="AE46" s="15"/>
      <c r="AF46" s="15"/>
    </row>
    <row r="47" spans="25:32" ht="12.9">
      <c r="Y47" s="15"/>
      <c r="Z47" s="15"/>
      <c r="AA47" s="15"/>
      <c r="AB47" s="15"/>
      <c r="AC47" s="15"/>
      <c r="AD47" s="15"/>
      <c r="AE47" s="15"/>
      <c r="AF47" s="15"/>
    </row>
    <row r="48" spans="25:32" ht="12.9">
      <c r="Y48" s="15"/>
      <c r="Z48" s="15"/>
      <c r="AA48" s="15"/>
      <c r="AB48" s="15"/>
      <c r="AC48" s="15"/>
      <c r="AD48" s="15"/>
      <c r="AE48" s="15"/>
      <c r="AF48" s="15"/>
    </row>
    <row r="49" spans="25:32" ht="12.9">
      <c r="Y49" s="15"/>
      <c r="Z49" s="15"/>
      <c r="AA49" s="15"/>
      <c r="AB49" s="15"/>
      <c r="AC49" s="15"/>
      <c r="AD49" s="15"/>
      <c r="AE49" s="15"/>
      <c r="AF49" s="15"/>
    </row>
    <row r="50" spans="25:32" ht="12.9">
      <c r="Y50" s="15"/>
      <c r="Z50" s="15"/>
      <c r="AA50" s="15"/>
      <c r="AB50" s="15"/>
      <c r="AC50" s="15"/>
      <c r="AD50" s="15"/>
      <c r="AE50" s="15"/>
      <c r="AF50" s="15"/>
    </row>
    <row r="51" spans="25:32" ht="12.9">
      <c r="Y51" s="15"/>
      <c r="Z51" s="15"/>
      <c r="AA51" s="15"/>
      <c r="AB51" s="15"/>
      <c r="AC51" s="15"/>
      <c r="AD51" s="15"/>
      <c r="AE51" s="15"/>
      <c r="AF51" s="15"/>
    </row>
    <row r="52" spans="25:32" ht="12.9">
      <c r="Y52" s="15"/>
      <c r="Z52" s="15"/>
      <c r="AA52" s="15"/>
      <c r="AB52" s="15"/>
      <c r="AC52" s="15"/>
      <c r="AD52" s="15"/>
      <c r="AE52" s="15"/>
      <c r="AF52" s="15"/>
    </row>
    <row r="53" spans="25:32" ht="12.9">
      <c r="Y53" s="15"/>
      <c r="Z53" s="15"/>
      <c r="AA53" s="15"/>
      <c r="AB53" s="15"/>
      <c r="AC53" s="15"/>
      <c r="AD53" s="15"/>
      <c r="AE53" s="15"/>
      <c r="AF53" s="15"/>
    </row>
    <row r="54" spans="25:32" ht="12.9">
      <c r="Y54" s="15"/>
      <c r="Z54" s="15"/>
      <c r="AA54" s="15"/>
      <c r="AB54" s="15"/>
      <c r="AC54" s="15"/>
      <c r="AD54" s="15"/>
      <c r="AE54" s="15"/>
      <c r="AF54" s="15"/>
    </row>
    <row r="55" spans="25:32" ht="12.9">
      <c r="Y55" s="15"/>
      <c r="Z55" s="15"/>
      <c r="AA55" s="15"/>
      <c r="AB55" s="15"/>
      <c r="AC55" s="15"/>
      <c r="AD55" s="15"/>
      <c r="AE55" s="15"/>
      <c r="AF55" s="15"/>
    </row>
    <row r="56" spans="25:32" ht="12.9">
      <c r="Y56" s="15"/>
      <c r="Z56" s="15"/>
      <c r="AA56" s="15"/>
      <c r="AB56" s="15"/>
      <c r="AC56" s="15"/>
      <c r="AD56" s="15"/>
      <c r="AE56" s="15"/>
      <c r="AF56" s="15"/>
    </row>
    <row r="57" spans="25:32" ht="12.9">
      <c r="Y57" s="15"/>
      <c r="Z57" s="15"/>
      <c r="AA57" s="15"/>
      <c r="AB57" s="15"/>
      <c r="AC57" s="15"/>
      <c r="AD57" s="15"/>
      <c r="AE57" s="15"/>
      <c r="AF57" s="15"/>
    </row>
    <row r="58" spans="25:32" ht="12.9">
      <c r="Y58" s="15"/>
      <c r="Z58" s="15"/>
      <c r="AA58" s="15"/>
      <c r="AB58" s="15"/>
      <c r="AC58" s="15"/>
      <c r="AD58" s="15"/>
      <c r="AE58" s="15"/>
      <c r="AF58" s="15"/>
    </row>
    <row r="59" spans="25:32" ht="12.9">
      <c r="Y59" s="15"/>
      <c r="Z59" s="15"/>
      <c r="AA59" s="15"/>
      <c r="AB59" s="15"/>
      <c r="AC59" s="15"/>
      <c r="AD59" s="15"/>
      <c r="AE59" s="15"/>
      <c r="AF59" s="15"/>
    </row>
    <row r="60" spans="25:32" ht="12.9">
      <c r="Y60" s="15"/>
      <c r="Z60" s="15"/>
      <c r="AA60" s="15"/>
      <c r="AB60" s="15"/>
      <c r="AC60" s="15"/>
      <c r="AD60" s="15"/>
      <c r="AE60" s="15"/>
      <c r="AF60" s="15"/>
    </row>
    <row r="61" spans="25:32" ht="12.9">
      <c r="Y61" s="15"/>
      <c r="Z61" s="15"/>
      <c r="AA61" s="15"/>
      <c r="AB61" s="15"/>
      <c r="AC61" s="15"/>
      <c r="AD61" s="15"/>
      <c r="AE61" s="15"/>
      <c r="AF61" s="15"/>
    </row>
    <row r="62" spans="25:32" ht="12.9">
      <c r="Y62" s="15"/>
      <c r="Z62" s="15"/>
      <c r="AA62" s="15"/>
      <c r="AB62" s="15"/>
      <c r="AC62" s="15"/>
      <c r="AD62" s="15"/>
      <c r="AE62" s="15"/>
      <c r="AF62" s="15"/>
    </row>
    <row r="63" spans="25:32" ht="12.9">
      <c r="Y63" s="15"/>
      <c r="Z63" s="15"/>
      <c r="AA63" s="15"/>
      <c r="AB63" s="15"/>
      <c r="AC63" s="15"/>
      <c r="AD63" s="15"/>
      <c r="AE63" s="15"/>
      <c r="AF63" s="15"/>
    </row>
    <row r="64" spans="25:32" ht="12.9">
      <c r="Y64" s="15"/>
      <c r="Z64" s="15"/>
      <c r="AA64" s="15"/>
      <c r="AB64" s="15"/>
      <c r="AC64" s="15"/>
      <c r="AD64" s="15"/>
      <c r="AE64" s="15"/>
      <c r="AF64" s="15"/>
    </row>
    <row r="65" spans="25:32" ht="12.9">
      <c r="Y65" s="15"/>
      <c r="Z65" s="15"/>
      <c r="AA65" s="15"/>
      <c r="AB65" s="15"/>
      <c r="AC65" s="15"/>
      <c r="AD65" s="15"/>
      <c r="AE65" s="15"/>
      <c r="AF65" s="15"/>
    </row>
    <row r="66" spans="25:32" ht="12.9">
      <c r="Y66" s="15"/>
      <c r="Z66" s="15"/>
      <c r="AA66" s="15"/>
      <c r="AB66" s="15"/>
      <c r="AC66" s="15"/>
      <c r="AD66" s="15"/>
      <c r="AE66" s="15"/>
      <c r="AF66" s="15"/>
    </row>
    <row r="67" spans="25:32" ht="12.9">
      <c r="Y67" s="15"/>
      <c r="Z67" s="15"/>
      <c r="AA67" s="15"/>
      <c r="AB67" s="15"/>
      <c r="AC67" s="15"/>
      <c r="AD67" s="15"/>
      <c r="AE67" s="15"/>
      <c r="AF67" s="15"/>
    </row>
    <row r="68" spans="25:32" ht="12.9">
      <c r="Y68" s="15"/>
      <c r="Z68" s="15"/>
      <c r="AA68" s="15"/>
      <c r="AB68" s="15"/>
      <c r="AC68" s="15"/>
      <c r="AD68" s="15"/>
      <c r="AE68" s="15"/>
      <c r="AF68" s="15"/>
    </row>
    <row r="69" spans="25:32" ht="12.9">
      <c r="Y69" s="15"/>
      <c r="Z69" s="15"/>
      <c r="AA69" s="15"/>
      <c r="AB69" s="15"/>
      <c r="AC69" s="15"/>
      <c r="AD69" s="15"/>
      <c r="AE69" s="15"/>
      <c r="AF69" s="15"/>
    </row>
    <row r="70" spans="25:32" ht="12.9">
      <c r="Y70" s="15"/>
      <c r="Z70" s="15"/>
      <c r="AA70" s="15"/>
      <c r="AB70" s="15"/>
      <c r="AC70" s="15"/>
      <c r="AD70" s="15"/>
      <c r="AE70" s="15"/>
      <c r="AF70" s="15"/>
    </row>
    <row r="71" spans="25:32" ht="12.9">
      <c r="Y71" s="15"/>
      <c r="Z71" s="15"/>
      <c r="AA71" s="15"/>
      <c r="AB71" s="15"/>
      <c r="AC71" s="15"/>
      <c r="AD71" s="15"/>
      <c r="AE71" s="15"/>
      <c r="AF71" s="15"/>
    </row>
    <row r="72" spans="25:32" ht="12.9">
      <c r="Y72" s="15"/>
      <c r="Z72" s="15"/>
      <c r="AA72" s="15"/>
      <c r="AB72" s="15"/>
      <c r="AC72" s="15"/>
      <c r="AD72" s="15"/>
      <c r="AE72" s="15"/>
      <c r="AF72" s="15"/>
    </row>
    <row r="73" spans="25:32" ht="12.9">
      <c r="Y73" s="15"/>
      <c r="Z73" s="15"/>
      <c r="AA73" s="15"/>
      <c r="AB73" s="15"/>
      <c r="AC73" s="15"/>
      <c r="AD73" s="15"/>
      <c r="AE73" s="15"/>
      <c r="AF73" s="15"/>
    </row>
    <row r="74" spans="25:32" ht="12.9">
      <c r="Y74" s="15"/>
      <c r="Z74" s="15"/>
      <c r="AA74" s="15"/>
      <c r="AB74" s="15"/>
      <c r="AC74" s="15"/>
      <c r="AD74" s="15"/>
      <c r="AE74" s="15"/>
      <c r="AF74" s="15"/>
    </row>
    <row r="75" spans="25:32" ht="12.9">
      <c r="Y75" s="15"/>
      <c r="Z75" s="15"/>
      <c r="AA75" s="15"/>
      <c r="AB75" s="15"/>
      <c r="AC75" s="15"/>
      <c r="AD75" s="15"/>
      <c r="AE75" s="15"/>
      <c r="AF75" s="15"/>
    </row>
    <row r="76" spans="25:32" ht="12.9">
      <c r="Y76" s="15"/>
      <c r="Z76" s="15"/>
      <c r="AA76" s="15"/>
      <c r="AB76" s="15"/>
      <c r="AC76" s="15"/>
      <c r="AD76" s="15"/>
      <c r="AE76" s="15"/>
      <c r="AF76" s="15"/>
    </row>
    <row r="77" spans="25:32" ht="12.9">
      <c r="Y77" s="15"/>
      <c r="Z77" s="15"/>
      <c r="AA77" s="15"/>
      <c r="AB77" s="15"/>
      <c r="AC77" s="15"/>
      <c r="AD77" s="15"/>
      <c r="AE77" s="15"/>
      <c r="AF77" s="15"/>
    </row>
    <row r="78" spans="25:32" ht="12.9">
      <c r="Y78" s="15"/>
      <c r="Z78" s="15"/>
      <c r="AA78" s="15"/>
      <c r="AB78" s="15"/>
      <c r="AC78" s="15"/>
      <c r="AD78" s="15"/>
      <c r="AE78" s="15"/>
      <c r="AF78" s="15"/>
    </row>
    <row r="79" spans="25:32" ht="12.9">
      <c r="Y79" s="15"/>
      <c r="Z79" s="15"/>
      <c r="AA79" s="15"/>
      <c r="AB79" s="15"/>
      <c r="AC79" s="15"/>
      <c r="AD79" s="15"/>
      <c r="AE79" s="15"/>
      <c r="AF79" s="15"/>
    </row>
    <row r="80" spans="25:32" ht="12.9">
      <c r="Y80" s="15"/>
      <c r="Z80" s="15"/>
      <c r="AA80" s="15"/>
      <c r="AB80" s="15"/>
      <c r="AC80" s="15"/>
      <c r="AD80" s="15"/>
      <c r="AE80" s="15"/>
      <c r="AF80" s="15"/>
    </row>
    <row r="81" spans="25:32" ht="12.9">
      <c r="Y81" s="15"/>
      <c r="Z81" s="15"/>
      <c r="AA81" s="15"/>
      <c r="AB81" s="15"/>
      <c r="AC81" s="15"/>
      <c r="AD81" s="15"/>
      <c r="AE81" s="15"/>
      <c r="AF81" s="15"/>
    </row>
    <row r="82" spans="25:32" ht="12.9">
      <c r="Y82" s="15"/>
      <c r="Z82" s="15"/>
      <c r="AA82" s="15"/>
      <c r="AB82" s="15"/>
      <c r="AC82" s="15"/>
      <c r="AD82" s="15"/>
      <c r="AE82" s="15"/>
      <c r="AF82" s="15"/>
    </row>
    <row r="83" spans="25:32" ht="12.9">
      <c r="Y83" s="15"/>
      <c r="Z83" s="15"/>
      <c r="AA83" s="15"/>
      <c r="AB83" s="15"/>
      <c r="AC83" s="15"/>
      <c r="AD83" s="15"/>
      <c r="AE83" s="15"/>
      <c r="AF83" s="15"/>
    </row>
    <row r="84" spans="25:32" ht="12.9">
      <c r="Y84" s="15"/>
      <c r="Z84" s="15"/>
      <c r="AA84" s="15"/>
      <c r="AB84" s="15"/>
      <c r="AC84" s="15"/>
      <c r="AD84" s="15"/>
      <c r="AE84" s="15"/>
      <c r="AF84" s="15"/>
    </row>
    <row r="85" spans="25:32" ht="12.9">
      <c r="Y85" s="15"/>
      <c r="Z85" s="15"/>
      <c r="AA85" s="15"/>
      <c r="AB85" s="15"/>
      <c r="AC85" s="15"/>
      <c r="AD85" s="15"/>
      <c r="AE85" s="15"/>
      <c r="AF85" s="15"/>
    </row>
    <row r="86" spans="25:32" ht="12.9">
      <c r="Y86" s="15"/>
      <c r="Z86" s="15"/>
      <c r="AA86" s="15"/>
      <c r="AB86" s="15"/>
      <c r="AC86" s="15"/>
      <c r="AD86" s="15"/>
      <c r="AE86" s="15"/>
      <c r="AF86" s="15"/>
    </row>
    <row r="87" spans="25:32" ht="12.9">
      <c r="Y87" s="15"/>
      <c r="Z87" s="15"/>
      <c r="AA87" s="15"/>
      <c r="AB87" s="15"/>
      <c r="AC87" s="15"/>
      <c r="AD87" s="15"/>
      <c r="AE87" s="15"/>
      <c r="AF87" s="15"/>
    </row>
    <row r="88" spans="25:32" ht="12.9">
      <c r="Y88" s="15"/>
      <c r="Z88" s="15"/>
      <c r="AA88" s="15"/>
      <c r="AB88" s="15"/>
      <c r="AC88" s="15"/>
      <c r="AD88" s="15"/>
      <c r="AE88" s="15"/>
      <c r="AF88" s="15"/>
    </row>
    <row r="89" spans="25:32" ht="12.9">
      <c r="Y89" s="15"/>
      <c r="Z89" s="15"/>
      <c r="AA89" s="15"/>
      <c r="AB89" s="15"/>
      <c r="AC89" s="15"/>
      <c r="AD89" s="15"/>
      <c r="AE89" s="15"/>
      <c r="AF89" s="15"/>
    </row>
    <row r="90" spans="25:32" ht="12.9">
      <c r="Y90" s="15"/>
      <c r="Z90" s="15"/>
      <c r="AA90" s="15"/>
      <c r="AB90" s="15"/>
      <c r="AC90" s="15"/>
      <c r="AD90" s="15"/>
      <c r="AE90" s="15"/>
      <c r="AF90" s="15"/>
    </row>
    <row r="91" spans="25:32" ht="12.9">
      <c r="Y91" s="15"/>
      <c r="Z91" s="15"/>
      <c r="AA91" s="15"/>
      <c r="AB91" s="15"/>
      <c r="AC91" s="15"/>
      <c r="AD91" s="15"/>
      <c r="AE91" s="15"/>
      <c r="AF91" s="15"/>
    </row>
    <row r="92" spans="25:32" ht="12.9">
      <c r="Y92" s="15"/>
      <c r="Z92" s="15"/>
      <c r="AA92" s="15"/>
      <c r="AB92" s="15"/>
      <c r="AC92" s="15"/>
      <c r="AD92" s="15"/>
      <c r="AE92" s="15"/>
      <c r="AF92" s="15"/>
    </row>
    <row r="93" spans="25:32" ht="12.9">
      <c r="Y93" s="15"/>
      <c r="Z93" s="15"/>
      <c r="AA93" s="15"/>
      <c r="AB93" s="15"/>
      <c r="AC93" s="15"/>
      <c r="AD93" s="15"/>
      <c r="AE93" s="15"/>
      <c r="AF93" s="15"/>
    </row>
    <row r="94" spans="25:32" ht="12.9">
      <c r="Y94" s="15"/>
      <c r="Z94" s="15"/>
      <c r="AA94" s="15"/>
      <c r="AB94" s="15"/>
      <c r="AC94" s="15"/>
      <c r="AD94" s="15"/>
      <c r="AE94" s="15"/>
      <c r="AF94" s="15"/>
    </row>
    <row r="95" spans="25:32" ht="12.9">
      <c r="Y95" s="15"/>
      <c r="Z95" s="15"/>
      <c r="AA95" s="15"/>
      <c r="AB95" s="15"/>
      <c r="AC95" s="15"/>
      <c r="AD95" s="15"/>
      <c r="AE95" s="15"/>
      <c r="AF95" s="15"/>
    </row>
    <row r="96" spans="25:32" ht="12.9">
      <c r="Y96" s="15"/>
      <c r="Z96" s="15"/>
      <c r="AA96" s="15"/>
      <c r="AB96" s="15"/>
      <c r="AC96" s="15"/>
      <c r="AD96" s="15"/>
      <c r="AE96" s="15"/>
      <c r="AF96" s="15"/>
    </row>
    <row r="97" spans="25:32" ht="12.9">
      <c r="Y97" s="15"/>
      <c r="Z97" s="15"/>
      <c r="AA97" s="15"/>
      <c r="AB97" s="15"/>
      <c r="AC97" s="15"/>
      <c r="AD97" s="15"/>
      <c r="AE97" s="15"/>
      <c r="AF97" s="15"/>
    </row>
    <row r="98" spans="25:32" ht="12.9">
      <c r="Y98" s="15"/>
      <c r="Z98" s="15"/>
      <c r="AA98" s="15"/>
      <c r="AB98" s="15"/>
      <c r="AC98" s="15"/>
      <c r="AD98" s="15"/>
      <c r="AE98" s="15"/>
      <c r="AF98" s="15"/>
    </row>
    <row r="99" spans="25:32" ht="12.9">
      <c r="Y99" s="15"/>
      <c r="Z99" s="15"/>
      <c r="AA99" s="15"/>
      <c r="AB99" s="15"/>
      <c r="AC99" s="15"/>
      <c r="AD99" s="15"/>
      <c r="AE99" s="15"/>
      <c r="AF99" s="15"/>
    </row>
    <row r="100" spans="25:32" ht="12.9">
      <c r="Y100" s="15"/>
      <c r="Z100" s="15"/>
      <c r="AA100" s="15"/>
      <c r="AB100" s="15"/>
      <c r="AC100" s="15"/>
      <c r="AD100" s="15"/>
      <c r="AE100" s="15"/>
      <c r="AF100" s="15"/>
    </row>
    <row r="101" spans="25:32" ht="12.9">
      <c r="Y101" s="15"/>
      <c r="Z101" s="15"/>
      <c r="AA101" s="15"/>
      <c r="AB101" s="15"/>
      <c r="AC101" s="15"/>
      <c r="AD101" s="15"/>
      <c r="AE101" s="15"/>
      <c r="AF101" s="15"/>
    </row>
    <row r="102" spans="25:32" ht="12.9">
      <c r="Y102" s="15"/>
      <c r="Z102" s="15"/>
      <c r="AA102" s="15"/>
      <c r="AB102" s="15"/>
      <c r="AC102" s="15"/>
      <c r="AD102" s="15"/>
      <c r="AE102" s="15"/>
      <c r="AF102" s="15"/>
    </row>
    <row r="103" spans="25:32" ht="12.9">
      <c r="Y103" s="15"/>
      <c r="Z103" s="15"/>
      <c r="AA103" s="15"/>
      <c r="AB103" s="15"/>
      <c r="AC103" s="15"/>
      <c r="AD103" s="15"/>
      <c r="AE103" s="15"/>
      <c r="AF103" s="15"/>
    </row>
    <row r="104" spans="25:32" ht="12.9">
      <c r="Y104" s="15"/>
      <c r="Z104" s="15"/>
      <c r="AA104" s="15"/>
      <c r="AB104" s="15"/>
      <c r="AC104" s="15"/>
      <c r="AD104" s="15"/>
      <c r="AE104" s="15"/>
      <c r="AF104" s="15"/>
    </row>
    <row r="105" spans="25:32" ht="12.9">
      <c r="Y105" s="15"/>
      <c r="Z105" s="15"/>
      <c r="AA105" s="15"/>
      <c r="AB105" s="15"/>
      <c r="AC105" s="15"/>
      <c r="AD105" s="15"/>
      <c r="AE105" s="15"/>
      <c r="AF105" s="15"/>
    </row>
    <row r="106" spans="25:32" ht="12.9">
      <c r="Y106" s="15"/>
      <c r="Z106" s="15"/>
      <c r="AA106" s="15"/>
      <c r="AB106" s="15"/>
      <c r="AC106" s="15"/>
      <c r="AD106" s="15"/>
      <c r="AE106" s="15"/>
      <c r="AF106" s="15"/>
    </row>
    <row r="107" spans="25:32" ht="12.9">
      <c r="Y107" s="15"/>
      <c r="Z107" s="15"/>
      <c r="AA107" s="15"/>
      <c r="AB107" s="15"/>
      <c r="AC107" s="15"/>
      <c r="AD107" s="15"/>
      <c r="AE107" s="15"/>
      <c r="AF107" s="15"/>
    </row>
    <row r="108" spans="25:32" ht="12.9">
      <c r="Y108" s="15"/>
      <c r="Z108" s="15"/>
      <c r="AA108" s="15"/>
      <c r="AB108" s="15"/>
      <c r="AC108" s="15"/>
      <c r="AD108" s="15"/>
      <c r="AE108" s="15"/>
      <c r="AF108" s="15"/>
    </row>
    <row r="109" spans="25:32" ht="12.9">
      <c r="Y109" s="15"/>
      <c r="Z109" s="15"/>
      <c r="AA109" s="15"/>
      <c r="AB109" s="15"/>
      <c r="AC109" s="15"/>
      <c r="AD109" s="15"/>
      <c r="AE109" s="15"/>
      <c r="AF109" s="15"/>
    </row>
    <row r="110" spans="25:32" ht="12.9">
      <c r="Y110" s="15"/>
      <c r="Z110" s="15"/>
      <c r="AA110" s="15"/>
      <c r="AB110" s="15"/>
      <c r="AC110" s="15"/>
      <c r="AD110" s="15"/>
      <c r="AE110" s="15"/>
      <c r="AF110" s="15"/>
    </row>
    <row r="111" spans="25:32" ht="12.9">
      <c r="Y111" s="15"/>
      <c r="Z111" s="15"/>
      <c r="AA111" s="15"/>
      <c r="AB111" s="15"/>
      <c r="AC111" s="15"/>
      <c r="AD111" s="15"/>
      <c r="AE111" s="15"/>
      <c r="AF111" s="15"/>
    </row>
    <row r="112" spans="25:32" ht="12.9">
      <c r="Y112" s="15"/>
      <c r="Z112" s="15"/>
      <c r="AA112" s="15"/>
      <c r="AB112" s="15"/>
      <c r="AC112" s="15"/>
      <c r="AD112" s="15"/>
      <c r="AE112" s="15"/>
      <c r="AF112" s="15"/>
    </row>
    <row r="113" spans="25:32" ht="12.9">
      <c r="Y113" s="15"/>
      <c r="Z113" s="15"/>
      <c r="AA113" s="15"/>
      <c r="AB113" s="15"/>
      <c r="AC113" s="15"/>
      <c r="AD113" s="15"/>
      <c r="AE113" s="15"/>
      <c r="AF113" s="15"/>
    </row>
    <row r="114" spans="25:32" ht="12.9">
      <c r="Y114" s="15"/>
      <c r="Z114" s="15"/>
      <c r="AA114" s="15"/>
      <c r="AB114" s="15"/>
      <c r="AC114" s="15"/>
      <c r="AD114" s="15"/>
      <c r="AE114" s="15"/>
      <c r="AF114" s="15"/>
    </row>
    <row r="115" spans="25:32" ht="12.9">
      <c r="Y115" s="15"/>
      <c r="Z115" s="15"/>
      <c r="AA115" s="15"/>
      <c r="AB115" s="15"/>
      <c r="AC115" s="15"/>
      <c r="AD115" s="15"/>
      <c r="AE115" s="15"/>
      <c r="AF115" s="15"/>
    </row>
    <row r="116" spans="25:32" ht="12.9">
      <c r="Y116" s="15"/>
      <c r="Z116" s="15"/>
      <c r="AA116" s="15"/>
      <c r="AB116" s="15"/>
      <c r="AC116" s="15"/>
      <c r="AD116" s="15"/>
      <c r="AE116" s="15"/>
      <c r="AF116" s="15"/>
    </row>
    <row r="117" spans="25:32" ht="12.9">
      <c r="Y117" s="15"/>
      <c r="Z117" s="15"/>
      <c r="AA117" s="15"/>
      <c r="AB117" s="15"/>
      <c r="AC117" s="15"/>
      <c r="AD117" s="15"/>
      <c r="AE117" s="15"/>
      <c r="AF117" s="15"/>
    </row>
    <row r="118" spans="25:32" ht="12.9">
      <c r="Y118" s="15"/>
      <c r="Z118" s="15"/>
      <c r="AA118" s="15"/>
      <c r="AB118" s="15"/>
      <c r="AC118" s="15"/>
      <c r="AD118" s="15"/>
      <c r="AE118" s="15"/>
      <c r="AF118" s="15"/>
    </row>
    <row r="119" spans="25:32" ht="12.9">
      <c r="Y119" s="15"/>
      <c r="Z119" s="15"/>
      <c r="AA119" s="15"/>
      <c r="AB119" s="15"/>
      <c r="AC119" s="15"/>
      <c r="AD119" s="15"/>
      <c r="AE119" s="15"/>
      <c r="AF119" s="15"/>
    </row>
    <row r="120" spans="25:32" ht="12.9">
      <c r="Y120" s="15"/>
      <c r="Z120" s="15"/>
      <c r="AA120" s="15"/>
      <c r="AB120" s="15"/>
      <c r="AC120" s="15"/>
      <c r="AD120" s="15"/>
      <c r="AE120" s="15"/>
      <c r="AF120" s="15"/>
    </row>
    <row r="121" spans="25:32" ht="12.9">
      <c r="Y121" s="15"/>
      <c r="Z121" s="15"/>
      <c r="AA121" s="15"/>
      <c r="AB121" s="15"/>
      <c r="AC121" s="15"/>
      <c r="AD121" s="15"/>
      <c r="AE121" s="15"/>
      <c r="AF121" s="15"/>
    </row>
    <row r="122" spans="25:32" ht="12.9">
      <c r="Y122" s="15"/>
      <c r="Z122" s="15"/>
      <c r="AA122" s="15"/>
      <c r="AB122" s="15"/>
      <c r="AC122" s="15"/>
      <c r="AD122" s="15"/>
      <c r="AE122" s="15"/>
      <c r="AF122" s="15"/>
    </row>
    <row r="123" spans="25:32" ht="12.9">
      <c r="Y123" s="15"/>
      <c r="Z123" s="15"/>
      <c r="AA123" s="15"/>
      <c r="AB123" s="15"/>
      <c r="AC123" s="15"/>
      <c r="AD123" s="15"/>
      <c r="AE123" s="15"/>
      <c r="AF123" s="15"/>
    </row>
    <row r="124" spans="25:32" ht="12.9">
      <c r="Y124" s="15"/>
      <c r="Z124" s="15"/>
      <c r="AA124" s="15"/>
      <c r="AB124" s="15"/>
      <c r="AC124" s="15"/>
      <c r="AD124" s="15"/>
      <c r="AE124" s="15"/>
      <c r="AF124" s="15"/>
    </row>
    <row r="125" spans="25:32" ht="12.9">
      <c r="Y125" s="15"/>
      <c r="Z125" s="15"/>
      <c r="AA125" s="15"/>
      <c r="AB125" s="15"/>
      <c r="AC125" s="15"/>
      <c r="AD125" s="15"/>
      <c r="AE125" s="15"/>
      <c r="AF125" s="15"/>
    </row>
    <row r="126" spans="25:32" ht="12.9">
      <c r="Y126" s="15"/>
      <c r="Z126" s="15"/>
      <c r="AA126" s="15"/>
      <c r="AB126" s="15"/>
      <c r="AC126" s="15"/>
      <c r="AD126" s="15"/>
      <c r="AE126" s="15"/>
      <c r="AF126" s="15"/>
    </row>
    <row r="127" spans="25:32" ht="12.9">
      <c r="Y127" s="15"/>
      <c r="Z127" s="15"/>
      <c r="AA127" s="15"/>
      <c r="AB127" s="15"/>
      <c r="AC127" s="15"/>
      <c r="AD127" s="15"/>
      <c r="AE127" s="15"/>
      <c r="AF127" s="15"/>
    </row>
    <row r="128" spans="25:32" ht="12.9">
      <c r="Y128" s="15"/>
      <c r="Z128" s="15"/>
      <c r="AA128" s="15"/>
      <c r="AB128" s="15"/>
      <c r="AC128" s="15"/>
      <c r="AD128" s="15"/>
      <c r="AE128" s="15"/>
      <c r="AF128" s="15"/>
    </row>
    <row r="129" spans="25:32" ht="12.9">
      <c r="Y129" s="15"/>
      <c r="Z129" s="15"/>
      <c r="AA129" s="15"/>
      <c r="AB129" s="15"/>
      <c r="AC129" s="15"/>
      <c r="AD129" s="15"/>
      <c r="AE129" s="15"/>
      <c r="AF129" s="15"/>
    </row>
    <row r="130" spans="25:32" ht="12.9">
      <c r="Y130" s="15"/>
      <c r="Z130" s="15"/>
      <c r="AA130" s="15"/>
      <c r="AB130" s="15"/>
      <c r="AC130" s="15"/>
      <c r="AD130" s="15"/>
      <c r="AE130" s="15"/>
      <c r="AF130" s="15"/>
    </row>
    <row r="131" spans="25:32" ht="12.9">
      <c r="Y131" s="15"/>
      <c r="Z131" s="15"/>
      <c r="AA131" s="15"/>
      <c r="AB131" s="15"/>
      <c r="AC131" s="15"/>
      <c r="AD131" s="15"/>
      <c r="AE131" s="15"/>
      <c r="AF131" s="15"/>
    </row>
    <row r="132" spans="25:32" ht="12.9">
      <c r="Y132" s="15"/>
      <c r="Z132" s="15"/>
      <c r="AA132" s="15"/>
      <c r="AB132" s="15"/>
      <c r="AC132" s="15"/>
      <c r="AD132" s="15"/>
      <c r="AE132" s="15"/>
      <c r="AF132" s="15"/>
    </row>
    <row r="133" spans="25:32" ht="12.9">
      <c r="Y133" s="15"/>
      <c r="Z133" s="15"/>
      <c r="AA133" s="15"/>
      <c r="AB133" s="15"/>
      <c r="AC133" s="15"/>
      <c r="AD133" s="15"/>
      <c r="AE133" s="15"/>
      <c r="AF133" s="15"/>
    </row>
    <row r="134" spans="25:32" ht="12.9">
      <c r="Y134" s="15"/>
      <c r="Z134" s="15"/>
      <c r="AA134" s="15"/>
      <c r="AB134" s="15"/>
      <c r="AC134" s="15"/>
      <c r="AD134" s="15"/>
      <c r="AE134" s="15"/>
      <c r="AF134" s="15"/>
    </row>
    <row r="135" spans="25:32" ht="12.9">
      <c r="Y135" s="15"/>
      <c r="Z135" s="15"/>
      <c r="AA135" s="15"/>
      <c r="AB135" s="15"/>
      <c r="AC135" s="15"/>
      <c r="AD135" s="15"/>
      <c r="AE135" s="15"/>
      <c r="AF135" s="15"/>
    </row>
    <row r="136" spans="25:32" ht="12.9">
      <c r="Y136" s="15"/>
      <c r="Z136" s="15"/>
      <c r="AA136" s="15"/>
      <c r="AB136" s="15"/>
      <c r="AC136" s="15"/>
      <c r="AD136" s="15"/>
      <c r="AE136" s="15"/>
      <c r="AF136" s="15"/>
    </row>
    <row r="137" spans="25:32" ht="12.9">
      <c r="Y137" s="15"/>
      <c r="Z137" s="15"/>
      <c r="AA137" s="15"/>
      <c r="AB137" s="15"/>
      <c r="AC137" s="15"/>
      <c r="AD137" s="15"/>
      <c r="AE137" s="15"/>
      <c r="AF137" s="15"/>
    </row>
    <row r="138" spans="25:32" ht="12.9">
      <c r="Y138" s="15"/>
      <c r="Z138" s="15"/>
      <c r="AA138" s="15"/>
      <c r="AB138" s="15"/>
      <c r="AC138" s="15"/>
      <c r="AD138" s="15"/>
      <c r="AE138" s="15"/>
      <c r="AF138" s="15"/>
    </row>
    <row r="139" spans="25:32" ht="12.9">
      <c r="Y139" s="15"/>
      <c r="Z139" s="15"/>
      <c r="AA139" s="15"/>
      <c r="AB139" s="15"/>
      <c r="AC139" s="15"/>
      <c r="AD139" s="15"/>
      <c r="AE139" s="15"/>
      <c r="AF139" s="15"/>
    </row>
    <row r="140" spans="25:32" ht="12.9">
      <c r="Y140" s="15"/>
      <c r="Z140" s="15"/>
      <c r="AA140" s="15"/>
      <c r="AB140" s="15"/>
      <c r="AC140" s="15"/>
      <c r="AD140" s="15"/>
      <c r="AE140" s="15"/>
      <c r="AF140" s="15"/>
    </row>
    <row r="141" spans="25:32" ht="12.9">
      <c r="Y141" s="15"/>
      <c r="Z141" s="15"/>
      <c r="AA141" s="15"/>
      <c r="AB141" s="15"/>
      <c r="AC141" s="15"/>
      <c r="AD141" s="15"/>
      <c r="AE141" s="15"/>
      <c r="AF141" s="15"/>
    </row>
    <row r="142" spans="25:32" ht="12.9">
      <c r="Y142" s="15"/>
      <c r="Z142" s="15"/>
      <c r="AA142" s="15"/>
      <c r="AB142" s="15"/>
      <c r="AC142" s="15"/>
      <c r="AD142" s="15"/>
      <c r="AE142" s="15"/>
      <c r="AF142" s="15"/>
    </row>
    <row r="143" spans="25:32" ht="12.9">
      <c r="Y143" s="15"/>
      <c r="Z143" s="15"/>
      <c r="AA143" s="15"/>
      <c r="AB143" s="15"/>
      <c r="AC143" s="15"/>
      <c r="AD143" s="15"/>
      <c r="AE143" s="15"/>
      <c r="AF143" s="15"/>
    </row>
    <row r="144" spans="25:32" ht="12.9">
      <c r="Y144" s="15"/>
      <c r="Z144" s="15"/>
      <c r="AA144" s="15"/>
      <c r="AB144" s="15"/>
      <c r="AC144" s="15"/>
      <c r="AD144" s="15"/>
      <c r="AE144" s="15"/>
      <c r="AF144" s="15"/>
    </row>
  </sheetData>
  <mergeCells count="8">
    <mergeCell ref="A5:M5"/>
    <mergeCell ref="A6:M6"/>
    <mergeCell ref="A8:M8"/>
    <mergeCell ref="M10:M11"/>
    <mergeCell ref="A10:A11"/>
    <mergeCell ref="B10:B11"/>
    <mergeCell ref="C10:C11"/>
    <mergeCell ref="D10:L10"/>
  </mergeCells>
  <dataValidations count="1">
    <dataValidation type="custom" allowBlank="1" showInputMessage="1" showErrorMessage="1" error="Turi būti sveikasis skaičius!" sqref="J23:L24 C15 C20:L21 D17 D23 J17:L18 I15 E23:H24 D14:H15 J14:L15 F17:H18">
      <formula1>C14-INT(C14)=0</formula1>
    </dataValidation>
  </dataValidations>
  <pageMargins left="0.55118110236220474" right="0.74803149606299213" top="0.78740157480314965" bottom="0.19685039370078741" header="0.51181102362204722" footer="0.5118110236220472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J15" sqref="J15"/>
    </sheetView>
  </sheetViews>
  <sheetFormatPr defaultColWidth="9.125" defaultRowHeight="14.3"/>
  <cols>
    <col min="1" max="1" width="4.375" style="2" customWidth="1"/>
    <col min="2" max="2" width="56.375" style="2" customWidth="1"/>
    <col min="3" max="4" width="13.25" style="2" customWidth="1"/>
    <col min="5" max="5" width="11" style="2" customWidth="1"/>
    <col min="6" max="6" width="13" style="2" customWidth="1"/>
    <col min="7" max="7" width="13.25" style="2" customWidth="1"/>
    <col min="8" max="8" width="11" style="2" customWidth="1"/>
    <col min="9" max="16384" width="9.125" style="2"/>
  </cols>
  <sheetData>
    <row r="1" spans="1:8">
      <c r="F1" s="2" t="s">
        <v>25</v>
      </c>
    </row>
    <row r="2" spans="1:8">
      <c r="F2" s="2" t="s">
        <v>24</v>
      </c>
    </row>
    <row r="3" spans="1:8" ht="15.65">
      <c r="A3" s="12" t="s">
        <v>23</v>
      </c>
      <c r="B3" s="12"/>
      <c r="C3" s="12"/>
      <c r="D3" s="12"/>
      <c r="E3" s="12"/>
      <c r="F3" s="12"/>
      <c r="G3" s="12"/>
      <c r="H3" s="12"/>
    </row>
    <row r="4" spans="1:8" ht="8.35" customHeight="1"/>
    <row r="5" spans="1:8">
      <c r="A5" s="11" t="s">
        <v>22</v>
      </c>
      <c r="B5" s="11"/>
      <c r="C5" s="11"/>
      <c r="D5" s="11"/>
      <c r="E5" s="11"/>
      <c r="F5" s="11"/>
      <c r="G5" s="11"/>
      <c r="H5" s="11"/>
    </row>
    <row r="6" spans="1:8">
      <c r="A6" s="11" t="s">
        <v>21</v>
      </c>
      <c r="B6" s="11"/>
      <c r="C6" s="11"/>
      <c r="D6" s="11"/>
      <c r="E6" s="11"/>
      <c r="F6" s="11"/>
      <c r="G6" s="11"/>
      <c r="H6" s="11"/>
    </row>
    <row r="7" spans="1:8" ht="5.3" customHeight="1"/>
    <row r="8" spans="1:8">
      <c r="A8" s="11" t="s">
        <v>20</v>
      </c>
      <c r="B8" s="11"/>
      <c r="C8" s="11"/>
      <c r="D8" s="11"/>
      <c r="E8" s="11"/>
      <c r="F8" s="11"/>
      <c r="G8" s="11"/>
      <c r="H8" s="11"/>
    </row>
    <row r="9" spans="1:8" ht="5.3" customHeight="1"/>
    <row r="10" spans="1:8" ht="14.95" customHeight="1">
      <c r="A10" s="10" t="s">
        <v>19</v>
      </c>
      <c r="B10" s="10" t="s">
        <v>18</v>
      </c>
      <c r="C10" s="10" t="s">
        <v>17</v>
      </c>
      <c r="D10" s="10"/>
      <c r="E10" s="10"/>
      <c r="F10" s="10" t="s">
        <v>16</v>
      </c>
      <c r="G10" s="10"/>
      <c r="H10" s="10"/>
    </row>
    <row r="11" spans="1:8" ht="79.5" customHeight="1">
      <c r="A11" s="10"/>
      <c r="B11" s="10"/>
      <c r="C11" s="9" t="s">
        <v>15</v>
      </c>
      <c r="D11" s="9" t="s">
        <v>14</v>
      </c>
      <c r="E11" s="9" t="s">
        <v>0</v>
      </c>
      <c r="F11" s="9" t="s">
        <v>13</v>
      </c>
      <c r="G11" s="9" t="s">
        <v>12</v>
      </c>
      <c r="H11" s="9" t="s">
        <v>0</v>
      </c>
    </row>
    <row r="12" spans="1:8">
      <c r="A12" s="8">
        <v>1</v>
      </c>
      <c r="B12" s="8">
        <v>2</v>
      </c>
      <c r="C12" s="8">
        <v>3</v>
      </c>
      <c r="D12" s="8">
        <v>4</v>
      </c>
      <c r="E12" s="8" t="s">
        <v>11</v>
      </c>
      <c r="F12" s="8">
        <v>6</v>
      </c>
      <c r="G12" s="8">
        <v>7</v>
      </c>
      <c r="H12" s="8" t="s">
        <v>10</v>
      </c>
    </row>
    <row r="13" spans="1:8" ht="45" customHeight="1">
      <c r="A13" s="8" t="s">
        <v>9</v>
      </c>
      <c r="B13" s="7" t="s">
        <v>8</v>
      </c>
      <c r="C13" s="6">
        <v>0</v>
      </c>
      <c r="D13" s="5">
        <v>9481.82</v>
      </c>
      <c r="E13" s="5">
        <v>9481.82</v>
      </c>
      <c r="F13" s="6">
        <v>0</v>
      </c>
      <c r="G13" s="5">
        <v>8980.73</v>
      </c>
      <c r="H13" s="5">
        <v>8980.73</v>
      </c>
    </row>
    <row r="14" spans="1:8" ht="54.7" customHeight="1">
      <c r="A14" s="8" t="s">
        <v>7</v>
      </c>
      <c r="B14" s="7" t="s">
        <v>6</v>
      </c>
      <c r="C14" s="6">
        <v>0</v>
      </c>
      <c r="D14" s="5">
        <v>139324.03</v>
      </c>
      <c r="E14" s="5">
        <v>139324.03</v>
      </c>
      <c r="F14" s="6">
        <v>0</v>
      </c>
      <c r="G14" s="5">
        <v>140003.95000000001</v>
      </c>
      <c r="H14" s="5">
        <v>140003.95000000001</v>
      </c>
    </row>
    <row r="15" spans="1:8" ht="59.95" customHeight="1">
      <c r="A15" s="8" t="s">
        <v>5</v>
      </c>
      <c r="B15" s="7" t="s">
        <v>4</v>
      </c>
      <c r="C15" s="6">
        <v>0</v>
      </c>
      <c r="D15" s="6">
        <v>0</v>
      </c>
      <c r="E15" s="6">
        <v>0</v>
      </c>
      <c r="F15" s="6">
        <v>0</v>
      </c>
      <c r="G15" s="6">
        <v>0</v>
      </c>
      <c r="H15" s="6">
        <v>0</v>
      </c>
    </row>
    <row r="16" spans="1:8" ht="14.95" customHeight="1">
      <c r="A16" s="8" t="s">
        <v>3</v>
      </c>
      <c r="B16" s="7" t="s">
        <v>2</v>
      </c>
      <c r="C16" s="6">
        <v>0</v>
      </c>
      <c r="D16" s="5">
        <v>11643.78</v>
      </c>
      <c r="E16" s="5">
        <v>11643.78</v>
      </c>
      <c r="F16" s="6">
        <v>0</v>
      </c>
      <c r="G16" s="5">
        <v>11419.32</v>
      </c>
      <c r="H16" s="5">
        <v>11419.32</v>
      </c>
    </row>
    <row r="17" spans="1:8" ht="14.95" customHeight="1">
      <c r="A17" s="8" t="s">
        <v>1</v>
      </c>
      <c r="B17" s="7" t="s">
        <v>0</v>
      </c>
      <c r="C17" s="6">
        <f>SUM(C13:C16)</f>
        <v>0</v>
      </c>
      <c r="D17" s="5">
        <f>SUM(D13:D16)</f>
        <v>160449.63</v>
      </c>
      <c r="E17" s="5">
        <f>SUM(E13:E16)</f>
        <v>160449.63</v>
      </c>
      <c r="F17" s="6">
        <f>SUM(F13:F16)</f>
        <v>0</v>
      </c>
      <c r="G17" s="5">
        <f>SUM(G13:G16)</f>
        <v>160404.00000000003</v>
      </c>
      <c r="H17" s="5">
        <f>SUM(H13:H16)</f>
        <v>160404.00000000003</v>
      </c>
    </row>
    <row r="18" spans="1:8" ht="6.8" customHeight="1">
      <c r="C18" s="3"/>
      <c r="D18" s="3"/>
      <c r="E18" s="3"/>
      <c r="F18" s="3"/>
      <c r="G18" s="3"/>
      <c r="H18" s="3"/>
    </row>
    <row r="19" spans="1:8" ht="11.25" customHeight="1">
      <c r="C19" s="4"/>
      <c r="D19" s="4"/>
      <c r="E19" s="4"/>
      <c r="F19" s="3"/>
      <c r="G19" s="3"/>
      <c r="H19" s="3"/>
    </row>
  </sheetData>
  <mergeCells count="8">
    <mergeCell ref="A3:H3"/>
    <mergeCell ref="A10:A11"/>
    <mergeCell ref="B10:B11"/>
    <mergeCell ref="C10:E10"/>
    <mergeCell ref="F10:H10"/>
    <mergeCell ref="A5:H5"/>
    <mergeCell ref="A6:H6"/>
    <mergeCell ref="A8:H8"/>
  </mergeCells>
  <pageMargins left="0.74803149606299213" right="0.15748031496062992"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A16" sqref="A16:XFD16"/>
    </sheetView>
  </sheetViews>
  <sheetFormatPr defaultRowHeight="14.3"/>
  <cols>
    <col min="6" max="6" width="46.25" customWidth="1"/>
  </cols>
  <sheetData>
    <row r="1" spans="1:6" ht="26.5" customHeight="1">
      <c r="A1" s="221" t="s">
        <v>23</v>
      </c>
      <c r="B1" s="221"/>
      <c r="C1" s="221"/>
      <c r="D1" s="221"/>
      <c r="E1" s="221"/>
      <c r="F1" s="221"/>
    </row>
    <row r="2" spans="1:6" ht="15.65">
      <c r="A2" s="218"/>
      <c r="B2" s="217"/>
      <c r="C2" s="217"/>
      <c r="D2" s="217"/>
      <c r="E2" s="217"/>
      <c r="F2" s="217"/>
    </row>
    <row r="3" spans="1:6" ht="15.65">
      <c r="A3" s="218"/>
      <c r="B3" s="217"/>
      <c r="C3" s="217"/>
      <c r="D3" s="217"/>
      <c r="E3" s="217"/>
      <c r="F3" s="217"/>
    </row>
    <row r="4" spans="1:6" ht="14.95" customHeight="1">
      <c r="A4" s="226" t="s">
        <v>288</v>
      </c>
      <c r="B4" s="226"/>
      <c r="C4" s="226"/>
      <c r="D4" s="226"/>
      <c r="E4" s="226"/>
      <c r="F4" s="427" t="s">
        <v>561</v>
      </c>
    </row>
    <row r="5" spans="1:6" ht="16.3" customHeight="1">
      <c r="A5" s="226" t="s">
        <v>289</v>
      </c>
      <c r="B5" s="226"/>
      <c r="C5" s="226"/>
      <c r="D5" s="226"/>
      <c r="E5" s="226"/>
      <c r="F5" s="231"/>
    </row>
    <row r="6" spans="1:6" ht="15.65" customHeight="1">
      <c r="A6" s="226" t="s">
        <v>290</v>
      </c>
      <c r="B6" s="226"/>
      <c r="C6" s="226"/>
      <c r="D6" s="226"/>
      <c r="E6" s="226"/>
      <c r="F6" s="231"/>
    </row>
    <row r="7" spans="1:6" ht="15.65">
      <c r="A7" s="231"/>
      <c r="B7" s="217"/>
      <c r="C7" s="217"/>
      <c r="D7" s="217"/>
      <c r="E7" s="217"/>
      <c r="F7" s="217"/>
    </row>
    <row r="8" spans="1:6" ht="15.65">
      <c r="A8" s="231"/>
      <c r="B8" s="217"/>
      <c r="C8" s="217"/>
      <c r="D8" s="217"/>
      <c r="E8" s="217"/>
      <c r="F8" s="217"/>
    </row>
    <row r="9" spans="1:6" ht="18.350000000000001" customHeight="1">
      <c r="A9" s="226" t="s">
        <v>562</v>
      </c>
      <c r="B9" s="226"/>
      <c r="C9" s="226"/>
      <c r="D9" s="226"/>
      <c r="E9" s="226"/>
      <c r="F9" s="226"/>
    </row>
    <row r="10" spans="1:6" ht="15.65">
      <c r="A10" s="219"/>
      <c r="B10" s="217"/>
      <c r="C10" s="217"/>
      <c r="D10" s="217"/>
      <c r="E10" s="217"/>
      <c r="F10" s="217"/>
    </row>
    <row r="11" spans="1:6" ht="15.65">
      <c r="A11" s="219"/>
      <c r="B11" s="217"/>
      <c r="C11" s="217"/>
      <c r="D11" s="217"/>
      <c r="E11" s="217"/>
      <c r="F11" s="217"/>
    </row>
    <row r="12" spans="1:6" ht="34.65" customHeight="1">
      <c r="A12" s="226" t="s">
        <v>563</v>
      </c>
      <c r="B12" s="226"/>
      <c r="C12" s="226"/>
      <c r="D12" s="226"/>
      <c r="E12" s="226"/>
      <c r="F12" s="226"/>
    </row>
    <row r="13" spans="1:6" ht="23.1" customHeight="1">
      <c r="A13" s="226" t="s">
        <v>564</v>
      </c>
      <c r="B13" s="226"/>
      <c r="C13" s="226"/>
      <c r="D13" s="226"/>
      <c r="E13" s="226"/>
      <c r="F13" s="226"/>
    </row>
    <row r="14" spans="1:6" ht="142" customHeight="1">
      <c r="A14" s="226" t="s">
        <v>565</v>
      </c>
      <c r="B14" s="226"/>
      <c r="C14" s="226"/>
      <c r="D14" s="226"/>
      <c r="E14" s="226"/>
      <c r="F14" s="226"/>
    </row>
    <row r="15" spans="1:6" ht="19.05" customHeight="1">
      <c r="A15" s="228" t="s">
        <v>566</v>
      </c>
      <c r="B15" s="228"/>
      <c r="C15" s="228"/>
      <c r="D15" s="228"/>
      <c r="E15" s="228"/>
      <c r="F15" s="228"/>
    </row>
    <row r="16" spans="1:6" ht="52.3" customHeight="1">
      <c r="A16" s="228" t="s">
        <v>567</v>
      </c>
      <c r="B16" s="228"/>
      <c r="C16" s="228"/>
      <c r="D16" s="228"/>
      <c r="E16" s="228"/>
      <c r="F16" s="228"/>
    </row>
    <row r="17" spans="1:6" ht="89" customHeight="1">
      <c r="A17" s="228" t="s">
        <v>568</v>
      </c>
      <c r="B17" s="228"/>
      <c r="C17" s="228"/>
      <c r="D17" s="228"/>
      <c r="E17" s="228"/>
      <c r="F17" s="228"/>
    </row>
    <row r="18" spans="1:6" ht="97.85" customHeight="1">
      <c r="A18" s="228" t="s">
        <v>569</v>
      </c>
      <c r="B18" s="228"/>
      <c r="C18" s="228"/>
      <c r="D18" s="228"/>
      <c r="E18" s="228"/>
      <c r="F18" s="228"/>
    </row>
    <row r="19" spans="1:6" ht="97.15" customHeight="1">
      <c r="A19" s="228" t="s">
        <v>570</v>
      </c>
      <c r="B19" s="228"/>
      <c r="C19" s="228"/>
      <c r="D19" s="228"/>
      <c r="E19" s="228"/>
      <c r="F19" s="228"/>
    </row>
    <row r="20" spans="1:6" ht="31.25" customHeight="1">
      <c r="A20" s="228" t="s">
        <v>571</v>
      </c>
      <c r="B20" s="228"/>
      <c r="C20" s="228"/>
      <c r="D20" s="228"/>
      <c r="E20" s="228"/>
      <c r="F20" s="228"/>
    </row>
    <row r="21" spans="1:6" ht="15.65">
      <c r="A21" s="426"/>
      <c r="B21" s="217"/>
      <c r="C21" s="217"/>
      <c r="D21" s="217"/>
      <c r="E21" s="217"/>
      <c r="F21" s="217"/>
    </row>
    <row r="22" spans="1:6" ht="15.65">
      <c r="A22" s="231"/>
      <c r="B22" s="217"/>
      <c r="C22" s="217"/>
      <c r="D22" s="217"/>
      <c r="E22" s="217"/>
      <c r="F22" s="217"/>
    </row>
    <row r="23" spans="1:6" ht="16.3" customHeight="1">
      <c r="A23" s="226" t="s">
        <v>65</v>
      </c>
      <c r="B23" s="226"/>
      <c r="C23" s="226"/>
      <c r="D23" s="226"/>
      <c r="E23" s="226"/>
      <c r="F23" s="427" t="s">
        <v>64</v>
      </c>
    </row>
    <row r="24" spans="1:6" ht="15.65">
      <c r="A24" s="231"/>
      <c r="B24" s="217"/>
      <c r="C24" s="217"/>
      <c r="D24" s="217"/>
      <c r="E24" s="217"/>
      <c r="F24" s="217"/>
    </row>
    <row r="25" spans="1:6" ht="20.399999999999999" customHeight="1">
      <c r="A25" s="226" t="s">
        <v>203</v>
      </c>
      <c r="B25" s="226"/>
      <c r="C25" s="226"/>
      <c r="D25" s="226"/>
      <c r="E25" s="226"/>
      <c r="F25" s="226"/>
    </row>
    <row r="26" spans="1:6" ht="20.399999999999999" customHeight="1">
      <c r="A26" s="226" t="s">
        <v>572</v>
      </c>
      <c r="B26" s="226"/>
      <c r="C26" s="226"/>
      <c r="D26" s="226"/>
      <c r="E26" s="226"/>
      <c r="F26" s="226"/>
    </row>
  </sheetData>
  <mergeCells count="17">
    <mergeCell ref="A4:E4"/>
    <mergeCell ref="A1:F1"/>
    <mergeCell ref="A5:E5"/>
    <mergeCell ref="A15:F15"/>
    <mergeCell ref="A14:F14"/>
    <mergeCell ref="A13:F13"/>
    <mergeCell ref="A12:F12"/>
    <mergeCell ref="A9:F9"/>
    <mergeCell ref="A6:E6"/>
    <mergeCell ref="A26:F26"/>
    <mergeCell ref="A25:F25"/>
    <mergeCell ref="A23:E23"/>
    <mergeCell ref="A19:F19"/>
    <mergeCell ref="A16:F16"/>
    <mergeCell ref="A17:F17"/>
    <mergeCell ref="A18:F18"/>
    <mergeCell ref="A20:F2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abSelected="1" topLeftCell="A4" workbookViewId="0">
      <selection sqref="A1:B1"/>
    </sheetView>
  </sheetViews>
  <sheetFormatPr defaultRowHeight="14.3"/>
  <cols>
    <col min="1" max="1" width="34.125" customWidth="1"/>
    <col min="2" max="2" width="20.75" customWidth="1"/>
  </cols>
  <sheetData>
    <row r="1" spans="1:2" ht="30.6" customHeight="1">
      <c r="A1" s="221" t="s">
        <v>573</v>
      </c>
      <c r="B1" s="221"/>
    </row>
    <row r="2" spans="1:2" ht="15.65">
      <c r="A2" s="218"/>
      <c r="B2" s="217"/>
    </row>
    <row r="3" spans="1:2" ht="15.65">
      <c r="A3" s="218"/>
      <c r="B3" s="217"/>
    </row>
    <row r="4" spans="1:2" ht="15.65">
      <c r="A4" s="218"/>
      <c r="B4" s="217"/>
    </row>
    <row r="5" spans="1:2" ht="16.3" thickBot="1">
      <c r="A5" s="218"/>
      <c r="B5" s="217"/>
    </row>
    <row r="6" spans="1:2" ht="31.95" thickBot="1">
      <c r="A6" s="428" t="s">
        <v>574</v>
      </c>
      <c r="B6" s="429" t="s">
        <v>575</v>
      </c>
    </row>
    <row r="7" spans="1:2" ht="16.3" thickBot="1">
      <c r="A7" s="430" t="s">
        <v>367</v>
      </c>
      <c r="B7" s="431">
        <v>29954.35</v>
      </c>
    </row>
    <row r="8" spans="1:2" ht="17" customHeight="1" thickBot="1">
      <c r="A8" s="430" t="s">
        <v>576</v>
      </c>
      <c r="B8" s="431">
        <v>15764.34</v>
      </c>
    </row>
    <row r="9" spans="1:2" ht="16.3" thickBot="1">
      <c r="A9" s="430" t="s">
        <v>577</v>
      </c>
      <c r="B9" s="431">
        <v>40.57</v>
      </c>
    </row>
    <row r="10" spans="1:2" ht="30.6" customHeight="1" thickBot="1">
      <c r="A10" s="430" t="s">
        <v>578</v>
      </c>
      <c r="B10" s="431">
        <v>66.25</v>
      </c>
    </row>
    <row r="11" spans="1:2" ht="16.3" thickBot="1">
      <c r="A11" s="430" t="s">
        <v>579</v>
      </c>
      <c r="B11" s="431">
        <v>29.61</v>
      </c>
    </row>
    <row r="12" spans="1:2" ht="24.45" customHeight="1" thickBot="1">
      <c r="A12" s="430" t="s">
        <v>580</v>
      </c>
      <c r="B12" s="431">
        <v>68.739999999999995</v>
      </c>
    </row>
    <row r="13" spans="1:2" ht="19.05" customHeight="1" thickBot="1">
      <c r="A13" s="430" t="s">
        <v>581</v>
      </c>
      <c r="B13" s="431">
        <v>41.82</v>
      </c>
    </row>
    <row r="14" spans="1:2" ht="16.3" thickBot="1">
      <c r="A14" s="430" t="s">
        <v>582</v>
      </c>
      <c r="B14" s="431">
        <v>104.58</v>
      </c>
    </row>
    <row r="15" spans="1:2" ht="32.6" customHeight="1" thickBot="1">
      <c r="A15" s="430" t="s">
        <v>583</v>
      </c>
      <c r="B15" s="431">
        <v>36.409999999999997</v>
      </c>
    </row>
    <row r="16" spans="1:2" ht="35.35" customHeight="1" thickBot="1">
      <c r="A16" s="430" t="s">
        <v>584</v>
      </c>
      <c r="B16" s="431">
        <v>51.3</v>
      </c>
    </row>
    <row r="17" spans="1:2" ht="16.3" thickBot="1">
      <c r="A17" s="430" t="s">
        <v>585</v>
      </c>
      <c r="B17" s="431">
        <v>320</v>
      </c>
    </row>
    <row r="18" spans="1:2" ht="16.3" thickBot="1">
      <c r="A18" s="430" t="s">
        <v>586</v>
      </c>
      <c r="B18" s="431">
        <v>14.71</v>
      </c>
    </row>
    <row r="19" spans="1:2" ht="16.3" thickBot="1">
      <c r="A19" s="432" t="s">
        <v>0</v>
      </c>
      <c r="B19" s="433">
        <v>46492.68</v>
      </c>
    </row>
    <row r="20" spans="1:2" ht="15.65">
      <c r="A20" s="219"/>
      <c r="B20" s="217"/>
    </row>
  </sheetData>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topLeftCell="A7" zoomScaleNormal="100" workbookViewId="0">
      <selection activeCell="P35" sqref="P35"/>
    </sheetView>
  </sheetViews>
  <sheetFormatPr defaultColWidth="9.125" defaultRowHeight="12.9"/>
  <cols>
    <col min="1" max="1" width="32.625" style="234" customWidth="1"/>
    <col min="2" max="2" width="4.25" style="234" customWidth="1"/>
    <col min="3" max="3" width="2.75" style="234" customWidth="1"/>
    <col min="4" max="4" width="16.125" style="234" customWidth="1"/>
    <col min="5" max="5" width="4.25" style="234" customWidth="1"/>
    <col min="6" max="6" width="13" style="234" customWidth="1"/>
    <col min="7" max="7" width="15" style="234" customWidth="1"/>
    <col min="8" max="8" width="5" style="234" customWidth="1"/>
    <col min="9" max="9" width="5.375" style="234" customWidth="1"/>
    <col min="10" max="10" width="5.875" style="234" customWidth="1"/>
    <col min="11" max="11" width="6.625" style="234" customWidth="1"/>
    <col min="12" max="12" width="14.625" style="234" customWidth="1"/>
    <col min="13" max="16384" width="9.125" style="234"/>
  </cols>
  <sheetData>
    <row r="1" spans="1:12" ht="13.6" customHeight="1">
      <c r="G1" s="358"/>
      <c r="H1" s="358" t="s">
        <v>355</v>
      </c>
      <c r="I1" s="358"/>
      <c r="J1" s="358"/>
      <c r="K1" s="358"/>
      <c r="L1" s="357"/>
    </row>
    <row r="2" spans="1:12">
      <c r="G2" s="356"/>
      <c r="H2" s="356" t="s">
        <v>354</v>
      </c>
      <c r="I2" s="356"/>
      <c r="J2" s="356"/>
      <c r="K2" s="356"/>
      <c r="L2" s="356"/>
    </row>
    <row r="3" spans="1:12" ht="12.75" customHeight="1">
      <c r="B3" s="354"/>
      <c r="C3" s="354"/>
      <c r="D3" s="354"/>
      <c r="E3" s="354"/>
      <c r="F3" s="353"/>
      <c r="G3" s="355"/>
      <c r="H3" s="355" t="s">
        <v>353</v>
      </c>
      <c r="I3" s="355"/>
      <c r="J3" s="355"/>
      <c r="K3" s="355"/>
      <c r="L3" s="355"/>
    </row>
    <row r="4" spans="1:12" ht="12.75" customHeight="1">
      <c r="B4" s="354"/>
      <c r="C4" s="354"/>
      <c r="D4" s="354"/>
      <c r="E4" s="354"/>
      <c r="F4" s="353"/>
      <c r="G4" s="355"/>
      <c r="H4" s="355" t="s">
        <v>352</v>
      </c>
      <c r="I4" s="355"/>
      <c r="J4" s="355"/>
      <c r="K4" s="355"/>
      <c r="L4" s="355"/>
    </row>
    <row r="5" spans="1:12" ht="11.25" customHeight="1">
      <c r="B5" s="354"/>
      <c r="C5" s="354"/>
      <c r="D5" s="354"/>
      <c r="E5" s="354"/>
      <c r="F5" s="353"/>
      <c r="G5" s="352"/>
      <c r="H5" s="352" t="s">
        <v>351</v>
      </c>
      <c r="I5" s="352"/>
      <c r="J5" s="352"/>
      <c r="K5" s="352"/>
      <c r="L5" s="352"/>
    </row>
    <row r="6" spans="1:12" ht="18.7" customHeight="1">
      <c r="A6" s="351" t="s">
        <v>350</v>
      </c>
      <c r="B6" s="351"/>
      <c r="C6" s="351"/>
      <c r="D6" s="351"/>
      <c r="E6" s="351"/>
      <c r="F6" s="351"/>
      <c r="G6" s="351"/>
      <c r="H6" s="351"/>
      <c r="I6" s="351"/>
      <c r="J6" s="351"/>
      <c r="K6" s="351"/>
      <c r="L6" s="351"/>
    </row>
    <row r="7" spans="1:12" ht="12.1" customHeight="1">
      <c r="A7" s="350" t="s">
        <v>349</v>
      </c>
      <c r="B7" s="349"/>
      <c r="C7" s="349"/>
      <c r="D7" s="349"/>
      <c r="E7" s="349"/>
      <c r="F7" s="348"/>
      <c r="G7" s="347"/>
      <c r="H7" s="347"/>
      <c r="I7" s="347"/>
      <c r="J7" s="347"/>
      <c r="K7" s="347"/>
    </row>
    <row r="8" spans="1:12" ht="6.8" customHeight="1">
      <c r="A8" s="329"/>
      <c r="B8" s="328"/>
      <c r="C8" s="328"/>
      <c r="D8" s="328"/>
      <c r="E8" s="328"/>
      <c r="F8" s="346"/>
      <c r="G8" s="325"/>
      <c r="H8" s="325"/>
      <c r="I8" s="325"/>
      <c r="J8" s="325"/>
      <c r="K8" s="345"/>
      <c r="L8" s="323"/>
    </row>
    <row r="9" spans="1:12" ht="16.5" customHeight="1">
      <c r="A9" s="344" t="s">
        <v>348</v>
      </c>
      <c r="B9" s="344"/>
      <c r="C9" s="344"/>
      <c r="D9" s="344"/>
      <c r="E9" s="344"/>
      <c r="F9" s="344"/>
      <c r="G9" s="344"/>
      <c r="H9" s="344"/>
      <c r="I9" s="344"/>
      <c r="J9" s="344"/>
      <c r="K9" s="344"/>
      <c r="L9" s="344"/>
    </row>
    <row r="10" spans="1:12" ht="4.5999999999999996" customHeight="1">
      <c r="A10" s="331"/>
      <c r="B10" s="331"/>
      <c r="C10" s="331"/>
      <c r="D10" s="331"/>
      <c r="E10" s="331"/>
      <c r="F10" s="331"/>
      <c r="G10" s="331"/>
      <c r="H10" s="331"/>
      <c r="I10" s="331"/>
      <c r="J10" s="331"/>
      <c r="K10" s="331"/>
      <c r="L10" s="331"/>
    </row>
    <row r="11" spans="1:12" ht="12.1" customHeight="1">
      <c r="A11" s="344" t="s">
        <v>347</v>
      </c>
      <c r="B11" s="343"/>
      <c r="C11" s="343"/>
      <c r="D11" s="343"/>
      <c r="E11" s="343"/>
      <c r="F11" s="343"/>
      <c r="G11" s="343"/>
      <c r="H11" s="343"/>
      <c r="I11" s="343"/>
      <c r="J11" s="343"/>
      <c r="K11" s="343"/>
      <c r="L11" s="343"/>
    </row>
    <row r="12" spans="1:12" ht="12.1" customHeight="1">
      <c r="A12" s="331"/>
      <c r="B12" s="238"/>
      <c r="C12" s="238"/>
      <c r="D12" s="238"/>
      <c r="E12" s="238"/>
      <c r="F12" s="238"/>
      <c r="G12" s="238"/>
      <c r="H12" s="238"/>
      <c r="I12" s="238"/>
      <c r="J12" s="238"/>
      <c r="K12" s="238"/>
      <c r="L12" s="238"/>
    </row>
    <row r="13" spans="1:12" ht="15.8" customHeight="1">
      <c r="B13" s="341"/>
      <c r="C13" s="341"/>
      <c r="D13" s="342" t="s">
        <v>346</v>
      </c>
      <c r="E13" s="342"/>
      <c r="F13" s="342"/>
      <c r="G13" s="341"/>
      <c r="H13" s="341"/>
      <c r="I13" s="341"/>
      <c r="J13" s="341"/>
      <c r="K13" s="341"/>
      <c r="L13" s="341"/>
    </row>
    <row r="14" spans="1:12" ht="13.6" customHeight="1">
      <c r="A14" s="331"/>
      <c r="B14" s="330"/>
      <c r="C14" s="330"/>
      <c r="D14" s="340" t="s">
        <v>345</v>
      </c>
      <c r="E14" s="340"/>
      <c r="F14" s="340"/>
      <c r="G14" s="331"/>
      <c r="H14" s="331"/>
      <c r="I14" s="331"/>
      <c r="J14" s="331"/>
      <c r="K14" s="331"/>
      <c r="L14" s="331"/>
    </row>
    <row r="15" spans="1:12" ht="16.5" customHeight="1">
      <c r="B15" s="337"/>
      <c r="C15" s="337"/>
      <c r="D15" s="339" t="s">
        <v>344</v>
      </c>
      <c r="E15" s="338"/>
      <c r="F15" s="338"/>
      <c r="G15" s="337"/>
      <c r="H15" s="337"/>
      <c r="I15" s="337"/>
      <c r="J15" s="337"/>
      <c r="K15" s="337"/>
      <c r="L15" s="337"/>
    </row>
    <row r="16" spans="1:12" ht="14.3" customHeight="1">
      <c r="A16" s="331"/>
      <c r="B16" s="238"/>
      <c r="C16" s="238"/>
      <c r="D16" s="336" t="s">
        <v>343</v>
      </c>
      <c r="E16" s="336"/>
      <c r="F16" s="336"/>
      <c r="G16" s="238"/>
      <c r="H16" s="238"/>
      <c r="I16" s="238"/>
      <c r="J16" s="238"/>
      <c r="K16" s="238"/>
      <c r="L16" s="238"/>
    </row>
    <row r="17" spans="1:14" ht="5.95" customHeight="1">
      <c r="A17" s="331"/>
      <c r="B17" s="331"/>
      <c r="C17" s="331"/>
      <c r="D17" s="331"/>
      <c r="E17" s="331"/>
      <c r="F17" s="331"/>
      <c r="G17" s="331"/>
      <c r="H17" s="331"/>
      <c r="I17" s="331"/>
      <c r="J17" s="331"/>
      <c r="K17" s="331"/>
      <c r="L17" s="331"/>
    </row>
    <row r="18" spans="1:14" ht="12.1" customHeight="1">
      <c r="A18" s="331"/>
      <c r="B18" s="335"/>
      <c r="C18" s="335"/>
      <c r="D18" s="334">
        <v>43013</v>
      </c>
      <c r="E18" s="333" t="s">
        <v>342</v>
      </c>
      <c r="F18" s="332" t="s">
        <v>341</v>
      </c>
      <c r="G18" s="331"/>
      <c r="H18" s="331"/>
      <c r="I18" s="331"/>
      <c r="J18" s="331"/>
      <c r="K18" s="330"/>
      <c r="L18" s="330"/>
    </row>
    <row r="19" spans="1:14" ht="10.55" customHeight="1">
      <c r="A19" s="329"/>
      <c r="B19" s="328"/>
      <c r="C19" s="328"/>
      <c r="D19" s="327" t="s">
        <v>191</v>
      </c>
      <c r="E19" s="326"/>
      <c r="F19" s="326"/>
      <c r="G19" s="325"/>
      <c r="H19" s="325"/>
      <c r="I19" s="325"/>
      <c r="J19" s="325"/>
      <c r="K19" s="324"/>
      <c r="L19" s="323"/>
    </row>
    <row r="20" spans="1:14" ht="12.1" customHeight="1">
      <c r="B20" s="319"/>
      <c r="C20" s="319"/>
      <c r="D20" s="322"/>
      <c r="E20" s="321"/>
      <c r="F20" s="321"/>
      <c r="G20" s="320"/>
      <c r="H20" s="320"/>
      <c r="I20" s="320"/>
      <c r="J20" s="320"/>
    </row>
    <row r="21" spans="1:14" ht="12.1" customHeight="1">
      <c r="A21" s="319"/>
      <c r="B21" s="319"/>
      <c r="C21" s="319"/>
      <c r="D21" s="319"/>
      <c r="E21" s="319"/>
      <c r="F21" s="318"/>
      <c r="G21" s="317"/>
      <c r="H21" s="317"/>
      <c r="I21" s="317"/>
      <c r="J21" s="317"/>
      <c r="K21" s="317"/>
      <c r="L21" s="316" t="s">
        <v>340</v>
      </c>
    </row>
    <row r="22" spans="1:14" ht="12.1" customHeight="1">
      <c r="A22" s="311"/>
      <c r="B22" s="311"/>
      <c r="C22" s="311"/>
      <c r="D22" s="311"/>
      <c r="E22" s="311"/>
      <c r="F22" s="310"/>
      <c r="G22" s="315"/>
      <c r="H22" s="314"/>
      <c r="I22" s="314"/>
      <c r="J22" s="314"/>
      <c r="K22" s="313" t="s">
        <v>339</v>
      </c>
      <c r="L22" s="306"/>
    </row>
    <row r="23" spans="1:14" ht="12.1" customHeight="1">
      <c r="A23" s="311"/>
      <c r="B23" s="311"/>
      <c r="C23" s="311"/>
      <c r="D23" s="311"/>
      <c r="E23" s="311"/>
      <c r="F23" s="310"/>
      <c r="G23" s="309"/>
      <c r="H23" s="308"/>
      <c r="I23" s="308"/>
      <c r="J23" s="308"/>
      <c r="K23" s="312" t="s">
        <v>338</v>
      </c>
      <c r="L23" s="306"/>
    </row>
    <row r="24" spans="1:14" ht="12.1" customHeight="1">
      <c r="A24" s="311"/>
      <c r="B24" s="311"/>
      <c r="C24" s="311"/>
      <c r="D24" s="311"/>
      <c r="E24" s="311"/>
      <c r="F24" s="310"/>
      <c r="G24" s="309"/>
      <c r="H24" s="308"/>
      <c r="I24" s="308"/>
      <c r="J24" s="308"/>
      <c r="K24" s="307" t="s">
        <v>337</v>
      </c>
      <c r="L24" s="306" t="s">
        <v>336</v>
      </c>
    </row>
    <row r="25" spans="1:14" ht="12.1" customHeight="1">
      <c r="A25" s="305" t="s">
        <v>335</v>
      </c>
      <c r="B25" s="304"/>
      <c r="C25" s="304"/>
      <c r="D25" s="304"/>
      <c r="E25" s="304"/>
      <c r="F25" s="304"/>
      <c r="G25" s="303"/>
      <c r="H25" s="302" t="s">
        <v>334</v>
      </c>
      <c r="I25" s="302"/>
      <c r="J25" s="301"/>
      <c r="K25" s="300"/>
      <c r="L25" s="299">
        <v>31</v>
      </c>
    </row>
    <row r="26" spans="1:14" ht="12.1" customHeight="1">
      <c r="A26" s="298" t="s">
        <v>333</v>
      </c>
      <c r="B26" s="236"/>
      <c r="C26" s="236"/>
      <c r="D26" s="236"/>
      <c r="E26" s="236"/>
      <c r="F26" s="236"/>
      <c r="G26" s="297" t="s">
        <v>332</v>
      </c>
      <c r="H26" s="296"/>
      <c r="I26" s="296"/>
      <c r="J26" s="296"/>
      <c r="K26" s="296"/>
      <c r="L26" s="295"/>
    </row>
    <row r="27" spans="1:14">
      <c r="A27" s="294"/>
      <c r="B27" s="294"/>
      <c r="C27" s="294"/>
      <c r="D27" s="293"/>
      <c r="E27" s="293"/>
      <c r="F27" s="292"/>
      <c r="G27" s="292"/>
      <c r="H27" s="291"/>
      <c r="I27" s="291"/>
      <c r="J27" s="291"/>
      <c r="K27" s="291"/>
      <c r="L27" s="290" t="s">
        <v>331</v>
      </c>
    </row>
    <row r="28" spans="1:14" ht="68.3" customHeight="1">
      <c r="A28" s="284" t="s">
        <v>330</v>
      </c>
      <c r="B28" s="289" t="s">
        <v>329</v>
      </c>
      <c r="C28" s="287" t="s">
        <v>328</v>
      </c>
      <c r="D28" s="288"/>
      <c r="E28" s="287" t="s">
        <v>327</v>
      </c>
      <c r="F28" s="285"/>
      <c r="G28" s="284" t="s">
        <v>326</v>
      </c>
      <c r="H28" s="287" t="s">
        <v>325</v>
      </c>
      <c r="I28" s="286"/>
      <c r="J28" s="286"/>
      <c r="K28" s="285"/>
      <c r="L28" s="284" t="s">
        <v>324</v>
      </c>
      <c r="M28" s="238"/>
      <c r="N28" s="238"/>
    </row>
    <row r="29" spans="1:14" s="243" customFormat="1" ht="12.1" customHeight="1">
      <c r="A29" s="283">
        <v>1</v>
      </c>
      <c r="B29" s="283">
        <v>2</v>
      </c>
      <c r="C29" s="282">
        <v>3</v>
      </c>
      <c r="D29" s="281"/>
      <c r="E29" s="280">
        <v>4</v>
      </c>
      <c r="F29" s="279"/>
      <c r="G29" s="275">
        <v>5</v>
      </c>
      <c r="H29" s="278">
        <v>6</v>
      </c>
      <c r="I29" s="277"/>
      <c r="J29" s="277"/>
      <c r="K29" s="276"/>
      <c r="L29" s="275">
        <v>7</v>
      </c>
    </row>
    <row r="30" spans="1:14" ht="14.95" customHeight="1">
      <c r="A30" s="269" t="s">
        <v>323</v>
      </c>
      <c r="B30" s="274">
        <v>1</v>
      </c>
      <c r="C30" s="267" t="s">
        <v>320</v>
      </c>
      <c r="D30" s="265"/>
      <c r="E30" s="267" t="s">
        <v>320</v>
      </c>
      <c r="F30" s="265"/>
      <c r="G30" s="268" t="s">
        <v>320</v>
      </c>
      <c r="H30" s="267" t="s">
        <v>320</v>
      </c>
      <c r="I30" s="266"/>
      <c r="J30" s="266"/>
      <c r="K30" s="265"/>
      <c r="L30" s="264"/>
    </row>
    <row r="31" spans="1:14" ht="14.95" customHeight="1">
      <c r="A31" s="269" t="s">
        <v>322</v>
      </c>
      <c r="B31" s="268">
        <v>2</v>
      </c>
      <c r="C31" s="267">
        <v>2300</v>
      </c>
      <c r="D31" s="273"/>
      <c r="E31" s="272">
        <v>1744.92</v>
      </c>
      <c r="F31" s="270"/>
      <c r="G31" s="264">
        <v>800</v>
      </c>
      <c r="H31" s="272">
        <v>736.11</v>
      </c>
      <c r="I31" s="271"/>
      <c r="J31" s="271"/>
      <c r="K31" s="270"/>
      <c r="L31" s="264">
        <f>ABS(E31-G31)</f>
        <v>944.92000000000007</v>
      </c>
    </row>
    <row r="32" spans="1:14" ht="14.95" customHeight="1">
      <c r="A32" s="269" t="s">
        <v>321</v>
      </c>
      <c r="B32" s="268">
        <v>3</v>
      </c>
      <c r="C32" s="267" t="s">
        <v>320</v>
      </c>
      <c r="D32" s="265"/>
      <c r="E32" s="267" t="s">
        <v>320</v>
      </c>
      <c r="F32" s="265"/>
      <c r="G32" s="268" t="s">
        <v>320</v>
      </c>
      <c r="H32" s="267" t="s">
        <v>320</v>
      </c>
      <c r="I32" s="266"/>
      <c r="J32" s="266"/>
      <c r="K32" s="265"/>
      <c r="L32" s="264">
        <f>ABS(L31+L30)</f>
        <v>944.92000000000007</v>
      </c>
    </row>
    <row r="33" spans="1:12" ht="12.75" customHeight="1">
      <c r="A33" s="263" t="s">
        <v>319</v>
      </c>
      <c r="B33" s="262"/>
      <c r="C33" s="261"/>
      <c r="D33" s="261"/>
      <c r="E33" s="260"/>
      <c r="F33" s="260"/>
      <c r="G33" s="256"/>
      <c r="H33" s="260"/>
      <c r="I33" s="260"/>
      <c r="J33" s="260"/>
      <c r="K33" s="260"/>
      <c r="L33" s="256"/>
    </row>
    <row r="34" spans="1:12" ht="18" customHeight="1">
      <c r="A34" s="259" t="s">
        <v>318</v>
      </c>
      <c r="B34" s="258"/>
      <c r="C34" s="258"/>
      <c r="D34" s="258"/>
      <c r="E34" s="258"/>
      <c r="F34" s="258"/>
      <c r="G34" s="256"/>
      <c r="H34" s="257"/>
      <c r="I34" s="257"/>
      <c r="J34" s="257"/>
      <c r="K34" s="257"/>
      <c r="L34" s="256"/>
    </row>
    <row r="35" spans="1:12" s="243" customFormat="1" ht="29.25" customHeight="1">
      <c r="A35" s="255" t="s">
        <v>65</v>
      </c>
      <c r="B35" s="255"/>
      <c r="C35" s="255"/>
      <c r="D35" s="238"/>
      <c r="E35" s="254"/>
      <c r="F35" s="254"/>
      <c r="G35" s="238"/>
      <c r="H35" s="238"/>
      <c r="I35" s="238"/>
      <c r="J35" s="253" t="s">
        <v>64</v>
      </c>
      <c r="K35" s="253"/>
      <c r="L35" s="253"/>
    </row>
    <row r="36" spans="1:12" s="243" customFormat="1" ht="19.55" customHeight="1">
      <c r="A36" s="242" t="s">
        <v>317</v>
      </c>
      <c r="B36" s="241"/>
      <c r="C36" s="241"/>
      <c r="D36" s="252"/>
      <c r="E36" s="237" t="s">
        <v>62</v>
      </c>
      <c r="F36" s="239"/>
      <c r="G36" s="251"/>
      <c r="H36" s="251"/>
      <c r="I36" s="251"/>
      <c r="J36" s="237" t="s">
        <v>57</v>
      </c>
      <c r="K36" s="236"/>
      <c r="L36" s="236"/>
    </row>
    <row r="37" spans="1:12" s="243" customFormat="1" ht="15.8" customHeight="1">
      <c r="A37" s="250" t="s">
        <v>203</v>
      </c>
      <c r="B37" s="249"/>
      <c r="C37" s="249"/>
      <c r="D37" s="248"/>
      <c r="E37" s="247"/>
      <c r="F37" s="246"/>
      <c r="G37" s="245"/>
      <c r="H37" s="245"/>
      <c r="I37" s="245"/>
      <c r="J37" s="244" t="s">
        <v>61</v>
      </c>
      <c r="K37" s="244"/>
      <c r="L37" s="244"/>
    </row>
    <row r="38" spans="1:12" ht="13.6">
      <c r="A38" s="242" t="s">
        <v>316</v>
      </c>
      <c r="B38" s="241"/>
      <c r="C38" s="241"/>
      <c r="D38" s="240"/>
      <c r="E38" s="237" t="s">
        <v>62</v>
      </c>
      <c r="F38" s="239"/>
      <c r="G38" s="238"/>
      <c r="H38" s="238"/>
      <c r="I38" s="238"/>
      <c r="J38" s="237" t="s">
        <v>57</v>
      </c>
      <c r="K38" s="236"/>
      <c r="L38" s="236"/>
    </row>
    <row r="39" spans="1:12" ht="15.65">
      <c r="A39" s="235"/>
      <c r="B39" s="235"/>
      <c r="C39" s="235"/>
      <c r="D39" s="235"/>
      <c r="E39" s="235"/>
      <c r="F39" s="235"/>
    </row>
    <row r="40" spans="1:12" ht="15.65">
      <c r="A40" s="235"/>
      <c r="B40" s="235"/>
      <c r="C40" s="235"/>
      <c r="D40" s="235"/>
      <c r="E40" s="235"/>
      <c r="F40" s="235"/>
    </row>
    <row r="41" spans="1:12" ht="15.65">
      <c r="A41" s="235"/>
      <c r="B41" s="235"/>
      <c r="C41" s="235"/>
      <c r="D41" s="235"/>
      <c r="E41" s="235"/>
      <c r="F41" s="235"/>
    </row>
    <row r="42" spans="1:12" ht="15.65">
      <c r="A42" s="235"/>
      <c r="B42" s="235"/>
      <c r="C42" s="235"/>
      <c r="D42" s="235"/>
      <c r="E42" s="235"/>
      <c r="F42" s="235"/>
    </row>
    <row r="43" spans="1:12" ht="15.65">
      <c r="A43" s="235"/>
      <c r="B43" s="235"/>
      <c r="C43" s="235"/>
      <c r="D43" s="235"/>
      <c r="E43" s="235"/>
      <c r="F43" s="235"/>
    </row>
    <row r="44" spans="1:12" ht="15.65">
      <c r="A44" s="235"/>
      <c r="B44" s="235"/>
      <c r="C44" s="235"/>
      <c r="D44" s="235"/>
      <c r="E44" s="235"/>
      <c r="F44" s="235"/>
    </row>
    <row r="45" spans="1:12" ht="15.65">
      <c r="A45" s="235"/>
      <c r="B45" s="235"/>
      <c r="C45" s="235"/>
      <c r="D45" s="235"/>
      <c r="E45" s="235"/>
      <c r="F45" s="235"/>
    </row>
    <row r="46" spans="1:12" ht="15.65">
      <c r="A46" s="235"/>
      <c r="B46" s="235"/>
      <c r="C46" s="235"/>
      <c r="D46" s="235"/>
      <c r="E46" s="235"/>
      <c r="F46" s="235"/>
    </row>
  </sheetData>
  <protectedRanges>
    <protectedRange sqref="D13 F13:L13" name="Range69"/>
  </protectedRanges>
  <mergeCells count="42">
    <mergeCell ref="J37:L37"/>
    <mergeCell ref="H31:K31"/>
    <mergeCell ref="E33:F33"/>
    <mergeCell ref="C31:D31"/>
    <mergeCell ref="E31:F31"/>
    <mergeCell ref="A35:C35"/>
    <mergeCell ref="E35:F35"/>
    <mergeCell ref="C30:D30"/>
    <mergeCell ref="H33:K33"/>
    <mergeCell ref="A25:F25"/>
    <mergeCell ref="E29:F29"/>
    <mergeCell ref="C32:D32"/>
    <mergeCell ref="C33:D33"/>
    <mergeCell ref="J35:L35"/>
    <mergeCell ref="A38:C38"/>
    <mergeCell ref="A36:C36"/>
    <mergeCell ref="H25:J25"/>
    <mergeCell ref="H34:K34"/>
    <mergeCell ref="J36:L36"/>
    <mergeCell ref="J38:L38"/>
    <mergeCell ref="E38:F38"/>
    <mergeCell ref="E36:F36"/>
    <mergeCell ref="E32:F32"/>
    <mergeCell ref="H32:K32"/>
    <mergeCell ref="C29:D29"/>
    <mergeCell ref="A26:F26"/>
    <mergeCell ref="D15:F15"/>
    <mergeCell ref="A6:L6"/>
    <mergeCell ref="D13:F13"/>
    <mergeCell ref="D14:F14"/>
    <mergeCell ref="A7:K7"/>
    <mergeCell ref="A11:L11"/>
    <mergeCell ref="D27:G27"/>
    <mergeCell ref="H29:K29"/>
    <mergeCell ref="H30:K30"/>
    <mergeCell ref="A9:L9"/>
    <mergeCell ref="D20:F20"/>
    <mergeCell ref="D16:F16"/>
    <mergeCell ref="E30:F30"/>
    <mergeCell ref="H28:K28"/>
    <mergeCell ref="E28:F28"/>
    <mergeCell ref="C28:D28"/>
  </mergeCells>
  <printOptions horizontalCentered="1"/>
  <pageMargins left="0.11811023622047245" right="0.11811023622047245" top="0.39370078740157483" bottom="0.23622047244094491" header="0.51181102362204722" footer="0.31496062992125984"/>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topLeftCell="A4" zoomScaleNormal="100" workbookViewId="0">
      <selection activeCell="Q35" sqref="Q35"/>
    </sheetView>
  </sheetViews>
  <sheetFormatPr defaultColWidth="9.125" defaultRowHeight="12.9"/>
  <cols>
    <col min="1" max="1" width="32.625" style="234" customWidth="1"/>
    <col min="2" max="2" width="4.25" style="234" customWidth="1"/>
    <col min="3" max="3" width="2.75" style="234" customWidth="1"/>
    <col min="4" max="4" width="16.125" style="234" customWidth="1"/>
    <col min="5" max="5" width="4.25" style="234" customWidth="1"/>
    <col min="6" max="6" width="13" style="234" customWidth="1"/>
    <col min="7" max="7" width="15" style="234" customWidth="1"/>
    <col min="8" max="8" width="5" style="234" customWidth="1"/>
    <col min="9" max="9" width="5.375" style="234" customWidth="1"/>
    <col min="10" max="10" width="5.875" style="234" customWidth="1"/>
    <col min="11" max="11" width="6.625" style="234" customWidth="1"/>
    <col min="12" max="12" width="14.625" style="234" customWidth="1"/>
    <col min="13" max="16384" width="9.125" style="234"/>
  </cols>
  <sheetData>
    <row r="1" spans="1:12" ht="13.6" customHeight="1">
      <c r="G1" s="358"/>
      <c r="H1" s="358" t="s">
        <v>355</v>
      </c>
      <c r="I1" s="358"/>
      <c r="J1" s="358"/>
      <c r="K1" s="358"/>
      <c r="L1" s="357"/>
    </row>
    <row r="2" spans="1:12">
      <c r="G2" s="356"/>
      <c r="H2" s="356" t="s">
        <v>354</v>
      </c>
      <c r="I2" s="356"/>
      <c r="J2" s="356"/>
      <c r="K2" s="356"/>
      <c r="L2" s="356"/>
    </row>
    <row r="3" spans="1:12" ht="12.75" customHeight="1">
      <c r="B3" s="354"/>
      <c r="C3" s="354"/>
      <c r="D3" s="354"/>
      <c r="E3" s="354"/>
      <c r="F3" s="353"/>
      <c r="G3" s="355"/>
      <c r="H3" s="355" t="s">
        <v>353</v>
      </c>
      <c r="I3" s="355"/>
      <c r="J3" s="355"/>
      <c r="K3" s="355"/>
      <c r="L3" s="355"/>
    </row>
    <row r="4" spans="1:12" ht="12.75" customHeight="1">
      <c r="B4" s="354"/>
      <c r="C4" s="354"/>
      <c r="D4" s="354"/>
      <c r="E4" s="354"/>
      <c r="F4" s="353"/>
      <c r="G4" s="355"/>
      <c r="H4" s="355" t="s">
        <v>352</v>
      </c>
      <c r="I4" s="355"/>
      <c r="J4" s="355"/>
      <c r="K4" s="355"/>
      <c r="L4" s="355"/>
    </row>
    <row r="5" spans="1:12" ht="11.25" customHeight="1">
      <c r="B5" s="354"/>
      <c r="C5" s="354"/>
      <c r="D5" s="354"/>
      <c r="E5" s="354"/>
      <c r="F5" s="353"/>
      <c r="G5" s="352"/>
      <c r="H5" s="352" t="s">
        <v>351</v>
      </c>
      <c r="I5" s="352"/>
      <c r="J5" s="352"/>
      <c r="K5" s="352"/>
      <c r="L5" s="352"/>
    </row>
    <row r="6" spans="1:12" ht="18.7" customHeight="1">
      <c r="A6" s="351" t="s">
        <v>350</v>
      </c>
      <c r="B6" s="351"/>
      <c r="C6" s="351"/>
      <c r="D6" s="351"/>
      <c r="E6" s="351"/>
      <c r="F6" s="351"/>
      <c r="G6" s="351"/>
      <c r="H6" s="351"/>
      <c r="I6" s="351"/>
      <c r="J6" s="351"/>
      <c r="K6" s="351"/>
      <c r="L6" s="351"/>
    </row>
    <row r="7" spans="1:12" ht="12.1" customHeight="1">
      <c r="A7" s="350" t="s">
        <v>349</v>
      </c>
      <c r="B7" s="349"/>
      <c r="C7" s="349"/>
      <c r="D7" s="349"/>
      <c r="E7" s="349"/>
      <c r="F7" s="348"/>
      <c r="G7" s="347"/>
      <c r="H7" s="347"/>
      <c r="I7" s="347"/>
      <c r="J7" s="347"/>
      <c r="K7" s="347"/>
    </row>
    <row r="8" spans="1:12" ht="6.8" customHeight="1">
      <c r="A8" s="329"/>
      <c r="B8" s="328"/>
      <c r="C8" s="328"/>
      <c r="D8" s="328"/>
      <c r="E8" s="328"/>
      <c r="F8" s="346"/>
      <c r="G8" s="325"/>
      <c r="H8" s="325"/>
      <c r="I8" s="325"/>
      <c r="J8" s="325"/>
      <c r="K8" s="345"/>
      <c r="L8" s="323"/>
    </row>
    <row r="9" spans="1:12" ht="16.5" customHeight="1">
      <c r="A9" s="344" t="s">
        <v>348</v>
      </c>
      <c r="B9" s="344"/>
      <c r="C9" s="344"/>
      <c r="D9" s="344"/>
      <c r="E9" s="344"/>
      <c r="F9" s="344"/>
      <c r="G9" s="344"/>
      <c r="H9" s="344"/>
      <c r="I9" s="344"/>
      <c r="J9" s="344"/>
      <c r="K9" s="344"/>
      <c r="L9" s="344"/>
    </row>
    <row r="10" spans="1:12" ht="4.5999999999999996" customHeight="1">
      <c r="A10" s="331"/>
      <c r="B10" s="331"/>
      <c r="C10" s="331"/>
      <c r="D10" s="331"/>
      <c r="E10" s="331"/>
      <c r="F10" s="331"/>
      <c r="G10" s="331"/>
      <c r="H10" s="331"/>
      <c r="I10" s="331"/>
      <c r="J10" s="331"/>
      <c r="K10" s="331"/>
      <c r="L10" s="331"/>
    </row>
    <row r="11" spans="1:12" ht="12.1" customHeight="1">
      <c r="A11" s="344" t="s">
        <v>347</v>
      </c>
      <c r="B11" s="343"/>
      <c r="C11" s="343"/>
      <c r="D11" s="343"/>
      <c r="E11" s="343"/>
      <c r="F11" s="343"/>
      <c r="G11" s="343"/>
      <c r="H11" s="343"/>
      <c r="I11" s="343"/>
      <c r="J11" s="343"/>
      <c r="K11" s="343"/>
      <c r="L11" s="343"/>
    </row>
    <row r="12" spans="1:12" ht="12.1" customHeight="1">
      <c r="A12" s="331"/>
      <c r="B12" s="238"/>
      <c r="C12" s="238"/>
      <c r="D12" s="238"/>
      <c r="E12" s="238"/>
      <c r="F12" s="238"/>
      <c r="G12" s="238"/>
      <c r="H12" s="238"/>
      <c r="I12" s="238"/>
      <c r="J12" s="238"/>
      <c r="K12" s="238"/>
      <c r="L12" s="238"/>
    </row>
    <row r="13" spans="1:12" ht="15.8" customHeight="1">
      <c r="B13" s="341"/>
      <c r="C13" s="341"/>
      <c r="D13" s="342" t="s">
        <v>346</v>
      </c>
      <c r="E13" s="342"/>
      <c r="F13" s="342"/>
      <c r="G13" s="341"/>
      <c r="H13" s="341"/>
      <c r="I13" s="341"/>
      <c r="J13" s="341"/>
      <c r="K13" s="341"/>
      <c r="L13" s="341"/>
    </row>
    <row r="14" spans="1:12" ht="13.6" customHeight="1">
      <c r="A14" s="331"/>
      <c r="B14" s="330"/>
      <c r="C14" s="330"/>
      <c r="D14" s="340" t="s">
        <v>345</v>
      </c>
      <c r="E14" s="340"/>
      <c r="F14" s="340"/>
      <c r="G14" s="331"/>
      <c r="H14" s="331"/>
      <c r="I14" s="331"/>
      <c r="J14" s="331"/>
      <c r="K14" s="331"/>
      <c r="L14" s="331"/>
    </row>
    <row r="15" spans="1:12" ht="16.5" customHeight="1">
      <c r="B15" s="337"/>
      <c r="C15" s="337"/>
      <c r="D15" s="339" t="s">
        <v>344</v>
      </c>
      <c r="E15" s="338"/>
      <c r="F15" s="338"/>
      <c r="G15" s="337"/>
      <c r="H15" s="337"/>
      <c r="I15" s="337"/>
      <c r="J15" s="337"/>
      <c r="K15" s="337"/>
      <c r="L15" s="337"/>
    </row>
    <row r="16" spans="1:12" ht="14.3" customHeight="1">
      <c r="A16" s="331"/>
      <c r="B16" s="238"/>
      <c r="C16" s="238"/>
      <c r="D16" s="336" t="s">
        <v>343</v>
      </c>
      <c r="E16" s="336"/>
      <c r="F16" s="336"/>
      <c r="G16" s="238"/>
      <c r="H16" s="238"/>
      <c r="I16" s="238"/>
      <c r="J16" s="238"/>
      <c r="K16" s="238"/>
      <c r="L16" s="238"/>
    </row>
    <row r="17" spans="1:14" ht="5.95" customHeight="1">
      <c r="A17" s="331"/>
      <c r="B17" s="331"/>
      <c r="C17" s="331"/>
      <c r="D17" s="331"/>
      <c r="E17" s="331"/>
      <c r="F17" s="331"/>
      <c r="G17" s="331"/>
      <c r="H17" s="331"/>
      <c r="I17" s="331"/>
      <c r="J17" s="331"/>
      <c r="K17" s="331"/>
      <c r="L17" s="331"/>
    </row>
    <row r="18" spans="1:14" ht="12.1" customHeight="1">
      <c r="A18" s="331"/>
      <c r="B18" s="335"/>
      <c r="C18" s="335"/>
      <c r="D18" s="334">
        <v>43013</v>
      </c>
      <c r="E18" s="333" t="s">
        <v>342</v>
      </c>
      <c r="F18" s="332" t="s">
        <v>341</v>
      </c>
      <c r="G18" s="331"/>
      <c r="H18" s="331"/>
      <c r="I18" s="331"/>
      <c r="J18" s="331"/>
      <c r="K18" s="330"/>
      <c r="L18" s="330"/>
    </row>
    <row r="19" spans="1:14" ht="10.55" customHeight="1">
      <c r="A19" s="329"/>
      <c r="B19" s="328"/>
      <c r="C19" s="328"/>
      <c r="D19" s="327" t="s">
        <v>191</v>
      </c>
      <c r="E19" s="326"/>
      <c r="F19" s="326"/>
      <c r="G19" s="325"/>
      <c r="H19" s="325"/>
      <c r="I19" s="325"/>
      <c r="J19" s="325"/>
      <c r="K19" s="324"/>
      <c r="L19" s="323"/>
    </row>
    <row r="20" spans="1:14" ht="12.1" customHeight="1">
      <c r="B20" s="319"/>
      <c r="C20" s="319"/>
      <c r="D20" s="322"/>
      <c r="E20" s="321"/>
      <c r="F20" s="321"/>
      <c r="G20" s="320"/>
      <c r="H20" s="320"/>
      <c r="I20" s="320"/>
      <c r="J20" s="320"/>
    </row>
    <row r="21" spans="1:14" ht="12.1" customHeight="1">
      <c r="A21" s="319"/>
      <c r="B21" s="319"/>
      <c r="C21" s="319"/>
      <c r="D21" s="319"/>
      <c r="E21" s="319"/>
      <c r="F21" s="318"/>
      <c r="G21" s="317"/>
      <c r="H21" s="317"/>
      <c r="I21" s="317"/>
      <c r="J21" s="317"/>
      <c r="K21" s="317"/>
      <c r="L21" s="316" t="s">
        <v>340</v>
      </c>
    </row>
    <row r="22" spans="1:14" ht="12.1" customHeight="1">
      <c r="A22" s="311"/>
      <c r="B22" s="311"/>
      <c r="C22" s="311"/>
      <c r="D22" s="311"/>
      <c r="E22" s="311"/>
      <c r="F22" s="310"/>
      <c r="G22" s="315"/>
      <c r="H22" s="314"/>
      <c r="I22" s="314"/>
      <c r="J22" s="314"/>
      <c r="K22" s="313" t="s">
        <v>339</v>
      </c>
      <c r="L22" s="306"/>
    </row>
    <row r="23" spans="1:14" ht="12.1" customHeight="1">
      <c r="A23" s="311"/>
      <c r="B23" s="311"/>
      <c r="C23" s="311"/>
      <c r="D23" s="311"/>
      <c r="E23" s="311"/>
      <c r="F23" s="310"/>
      <c r="G23" s="309"/>
      <c r="H23" s="308"/>
      <c r="I23" s="308"/>
      <c r="J23" s="308"/>
      <c r="K23" s="312" t="s">
        <v>338</v>
      </c>
      <c r="L23" s="306"/>
    </row>
    <row r="24" spans="1:14" ht="12.1" customHeight="1">
      <c r="A24" s="311"/>
      <c r="B24" s="311"/>
      <c r="C24" s="311"/>
      <c r="D24" s="311"/>
      <c r="E24" s="311"/>
      <c r="F24" s="310"/>
      <c r="G24" s="309"/>
      <c r="H24" s="308"/>
      <c r="I24" s="308"/>
      <c r="J24" s="308"/>
      <c r="K24" s="307" t="s">
        <v>337</v>
      </c>
      <c r="L24" s="306" t="s">
        <v>336</v>
      </c>
    </row>
    <row r="25" spans="1:14" ht="12.1" customHeight="1">
      <c r="A25" s="305" t="s">
        <v>335</v>
      </c>
      <c r="B25" s="304"/>
      <c r="C25" s="304"/>
      <c r="D25" s="304"/>
      <c r="E25" s="304"/>
      <c r="F25" s="304"/>
      <c r="G25" s="303"/>
      <c r="H25" s="302" t="s">
        <v>334</v>
      </c>
      <c r="I25" s="302"/>
      <c r="J25" s="301"/>
      <c r="K25" s="300"/>
      <c r="L25" s="299">
        <v>33</v>
      </c>
    </row>
    <row r="26" spans="1:14" ht="12.1" customHeight="1">
      <c r="A26" s="298" t="s">
        <v>333</v>
      </c>
      <c r="B26" s="236"/>
      <c r="C26" s="236"/>
      <c r="D26" s="236"/>
      <c r="E26" s="236"/>
      <c r="F26" s="236"/>
      <c r="G26" s="297" t="s">
        <v>332</v>
      </c>
      <c r="H26" s="296"/>
      <c r="I26" s="296"/>
      <c r="J26" s="296"/>
      <c r="K26" s="296"/>
      <c r="L26" s="295"/>
    </row>
    <row r="27" spans="1:14">
      <c r="A27" s="294"/>
      <c r="B27" s="294"/>
      <c r="C27" s="294"/>
      <c r="D27" s="293"/>
      <c r="E27" s="293"/>
      <c r="F27" s="292"/>
      <c r="G27" s="292"/>
      <c r="H27" s="291"/>
      <c r="I27" s="291"/>
      <c r="J27" s="291"/>
      <c r="K27" s="291"/>
      <c r="L27" s="290" t="s">
        <v>331</v>
      </c>
    </row>
    <row r="28" spans="1:14" ht="68.3" customHeight="1">
      <c r="A28" s="284" t="s">
        <v>330</v>
      </c>
      <c r="B28" s="289" t="s">
        <v>329</v>
      </c>
      <c r="C28" s="287" t="s">
        <v>328</v>
      </c>
      <c r="D28" s="288"/>
      <c r="E28" s="287" t="s">
        <v>327</v>
      </c>
      <c r="F28" s="285"/>
      <c r="G28" s="284" t="s">
        <v>326</v>
      </c>
      <c r="H28" s="287" t="s">
        <v>325</v>
      </c>
      <c r="I28" s="286"/>
      <c r="J28" s="286"/>
      <c r="K28" s="285"/>
      <c r="L28" s="284" t="s">
        <v>324</v>
      </c>
      <c r="M28" s="238"/>
      <c r="N28" s="238"/>
    </row>
    <row r="29" spans="1:14" s="243" customFormat="1" ht="12.1" customHeight="1">
      <c r="A29" s="283">
        <v>1</v>
      </c>
      <c r="B29" s="283">
        <v>2</v>
      </c>
      <c r="C29" s="282">
        <v>3</v>
      </c>
      <c r="D29" s="281"/>
      <c r="E29" s="280">
        <v>4</v>
      </c>
      <c r="F29" s="279"/>
      <c r="G29" s="275">
        <v>5</v>
      </c>
      <c r="H29" s="278">
        <v>6</v>
      </c>
      <c r="I29" s="277"/>
      <c r="J29" s="277"/>
      <c r="K29" s="276"/>
      <c r="L29" s="275">
        <v>7</v>
      </c>
    </row>
    <row r="30" spans="1:14" ht="14.95" customHeight="1">
      <c r="A30" s="269" t="s">
        <v>323</v>
      </c>
      <c r="B30" s="274">
        <v>1</v>
      </c>
      <c r="C30" s="267" t="s">
        <v>320</v>
      </c>
      <c r="D30" s="265"/>
      <c r="E30" s="267" t="s">
        <v>320</v>
      </c>
      <c r="F30" s="265"/>
      <c r="G30" s="268" t="s">
        <v>320</v>
      </c>
      <c r="H30" s="267" t="s">
        <v>320</v>
      </c>
      <c r="I30" s="266"/>
      <c r="J30" s="266"/>
      <c r="K30" s="265"/>
      <c r="L30" s="264"/>
    </row>
    <row r="31" spans="1:14" ht="14.95" customHeight="1">
      <c r="A31" s="269" t="s">
        <v>322</v>
      </c>
      <c r="B31" s="268">
        <v>2</v>
      </c>
      <c r="C31" s="267">
        <v>46300</v>
      </c>
      <c r="D31" s="273"/>
      <c r="E31" s="272">
        <v>39647</v>
      </c>
      <c r="F31" s="270"/>
      <c r="G31" s="264">
        <v>1700</v>
      </c>
      <c r="H31" s="272">
        <v>1660.58</v>
      </c>
      <c r="I31" s="271"/>
      <c r="J31" s="271"/>
      <c r="K31" s="270"/>
      <c r="L31" s="264">
        <f>ABS(E31-G31)</f>
        <v>37947</v>
      </c>
    </row>
    <row r="32" spans="1:14" ht="14.95" customHeight="1">
      <c r="A32" s="269" t="s">
        <v>321</v>
      </c>
      <c r="B32" s="268">
        <v>3</v>
      </c>
      <c r="C32" s="267" t="s">
        <v>320</v>
      </c>
      <c r="D32" s="265"/>
      <c r="E32" s="267" t="s">
        <v>320</v>
      </c>
      <c r="F32" s="265"/>
      <c r="G32" s="268" t="s">
        <v>320</v>
      </c>
      <c r="H32" s="267" t="s">
        <v>320</v>
      </c>
      <c r="I32" s="266"/>
      <c r="J32" s="266"/>
      <c r="K32" s="265"/>
      <c r="L32" s="264">
        <f>ABS(L31+L30)</f>
        <v>37947</v>
      </c>
    </row>
    <row r="33" spans="1:12" ht="12.75" customHeight="1">
      <c r="A33" s="263" t="s">
        <v>356</v>
      </c>
      <c r="B33" s="262"/>
      <c r="C33" s="261"/>
      <c r="D33" s="261"/>
      <c r="E33" s="260"/>
      <c r="F33" s="260"/>
      <c r="G33" s="256"/>
      <c r="H33" s="260"/>
      <c r="I33" s="260"/>
      <c r="J33" s="260"/>
      <c r="K33" s="260"/>
      <c r="L33" s="256"/>
    </row>
    <row r="34" spans="1:12" ht="18" customHeight="1">
      <c r="A34" s="259" t="s">
        <v>318</v>
      </c>
      <c r="B34" s="258"/>
      <c r="C34" s="258"/>
      <c r="D34" s="258"/>
      <c r="E34" s="258"/>
      <c r="F34" s="258"/>
      <c r="G34" s="256"/>
      <c r="H34" s="257"/>
      <c r="I34" s="257"/>
      <c r="J34" s="257"/>
      <c r="K34" s="257"/>
      <c r="L34" s="256"/>
    </row>
    <row r="35" spans="1:12" s="243" customFormat="1" ht="16.5" customHeight="1">
      <c r="A35" s="359" t="s">
        <v>65</v>
      </c>
      <c r="B35" s="359"/>
      <c r="C35" s="359"/>
      <c r="D35" s="238"/>
      <c r="E35" s="254"/>
      <c r="F35" s="254"/>
      <c r="G35" s="238"/>
      <c r="H35" s="238"/>
      <c r="I35" s="238"/>
      <c r="J35" s="253" t="s">
        <v>64</v>
      </c>
      <c r="K35" s="253"/>
      <c r="L35" s="253"/>
    </row>
    <row r="36" spans="1:12" s="243" customFormat="1" ht="19.55" customHeight="1">
      <c r="A36" s="242" t="s">
        <v>317</v>
      </c>
      <c r="B36" s="241"/>
      <c r="C36" s="241"/>
      <c r="D36" s="252"/>
      <c r="E36" s="237" t="s">
        <v>62</v>
      </c>
      <c r="F36" s="239"/>
      <c r="G36" s="251"/>
      <c r="H36" s="251"/>
      <c r="I36" s="251"/>
      <c r="J36" s="237" t="s">
        <v>57</v>
      </c>
      <c r="K36" s="236"/>
      <c r="L36" s="236"/>
    </row>
    <row r="37" spans="1:12" s="243" customFormat="1" ht="15.8" customHeight="1">
      <c r="A37" s="250" t="s">
        <v>203</v>
      </c>
      <c r="B37" s="249"/>
      <c r="C37" s="249"/>
      <c r="D37" s="248"/>
      <c r="E37" s="247"/>
      <c r="F37" s="246"/>
      <c r="G37" s="245"/>
      <c r="H37" s="245"/>
      <c r="I37" s="245"/>
      <c r="J37" s="244" t="s">
        <v>61</v>
      </c>
      <c r="K37" s="244"/>
      <c r="L37" s="244"/>
    </row>
    <row r="38" spans="1:12" ht="13.6">
      <c r="A38" s="242" t="s">
        <v>316</v>
      </c>
      <c r="B38" s="241"/>
      <c r="C38" s="241"/>
      <c r="D38" s="240"/>
      <c r="E38" s="237" t="s">
        <v>62</v>
      </c>
      <c r="F38" s="239"/>
      <c r="G38" s="238"/>
      <c r="H38" s="238"/>
      <c r="I38" s="238"/>
      <c r="J38" s="237" t="s">
        <v>57</v>
      </c>
      <c r="K38" s="236"/>
      <c r="L38" s="236"/>
    </row>
    <row r="39" spans="1:12" ht="15.65">
      <c r="A39" s="235"/>
      <c r="B39" s="235"/>
      <c r="C39" s="235"/>
      <c r="D39" s="235"/>
      <c r="E39" s="235"/>
      <c r="F39" s="235"/>
    </row>
    <row r="40" spans="1:12" ht="15.65">
      <c r="A40" s="235"/>
      <c r="B40" s="235"/>
      <c r="C40" s="235"/>
      <c r="D40" s="235"/>
      <c r="E40" s="235"/>
      <c r="F40" s="235"/>
    </row>
    <row r="41" spans="1:12" ht="15.65">
      <c r="A41" s="235"/>
      <c r="B41" s="235"/>
      <c r="C41" s="235"/>
      <c r="D41" s="235"/>
      <c r="E41" s="235"/>
      <c r="F41" s="235"/>
    </row>
    <row r="42" spans="1:12" ht="15.65">
      <c r="A42" s="235"/>
      <c r="B42" s="235"/>
      <c r="C42" s="235"/>
      <c r="D42" s="235"/>
      <c r="E42" s="235"/>
      <c r="F42" s="235"/>
    </row>
    <row r="43" spans="1:12" ht="15.65">
      <c r="A43" s="235"/>
      <c r="B43" s="235"/>
      <c r="C43" s="235"/>
      <c r="D43" s="235"/>
      <c r="E43" s="235"/>
      <c r="F43" s="235"/>
    </row>
    <row r="44" spans="1:12" ht="15.65">
      <c r="A44" s="235"/>
      <c r="B44" s="235"/>
      <c r="C44" s="235"/>
      <c r="D44" s="235"/>
      <c r="E44" s="235"/>
      <c r="F44" s="235"/>
    </row>
    <row r="45" spans="1:12" ht="15.65">
      <c r="A45" s="235"/>
      <c r="B45" s="235"/>
      <c r="C45" s="235"/>
      <c r="D45" s="235"/>
      <c r="E45" s="235"/>
      <c r="F45" s="235"/>
    </row>
    <row r="46" spans="1:12" ht="15.65">
      <c r="A46" s="235"/>
      <c r="B46" s="235"/>
      <c r="C46" s="235"/>
      <c r="D46" s="235"/>
      <c r="E46" s="235"/>
      <c r="F46" s="235"/>
    </row>
  </sheetData>
  <protectedRanges>
    <protectedRange sqref="D13 F13:L13" name="Range69"/>
  </protectedRanges>
  <mergeCells count="42">
    <mergeCell ref="J37:L37"/>
    <mergeCell ref="H31:K31"/>
    <mergeCell ref="E33:F33"/>
    <mergeCell ref="C31:D31"/>
    <mergeCell ref="E31:F31"/>
    <mergeCell ref="A35:C35"/>
    <mergeCell ref="E35:F35"/>
    <mergeCell ref="C30:D30"/>
    <mergeCell ref="H33:K33"/>
    <mergeCell ref="A25:F25"/>
    <mergeCell ref="E29:F29"/>
    <mergeCell ref="C32:D32"/>
    <mergeCell ref="C33:D33"/>
    <mergeCell ref="J35:L35"/>
    <mergeCell ref="A38:C38"/>
    <mergeCell ref="A36:C36"/>
    <mergeCell ref="H25:J25"/>
    <mergeCell ref="H34:K34"/>
    <mergeCell ref="J36:L36"/>
    <mergeCell ref="J38:L38"/>
    <mergeCell ref="E38:F38"/>
    <mergeCell ref="E36:F36"/>
    <mergeCell ref="E32:F32"/>
    <mergeCell ref="H32:K32"/>
    <mergeCell ref="C29:D29"/>
    <mergeCell ref="A26:F26"/>
    <mergeCell ref="D15:F15"/>
    <mergeCell ref="A6:L6"/>
    <mergeCell ref="D13:F13"/>
    <mergeCell ref="D14:F14"/>
    <mergeCell ref="A7:K7"/>
    <mergeCell ref="A11:L11"/>
    <mergeCell ref="D27:G27"/>
    <mergeCell ref="H29:K29"/>
    <mergeCell ref="H30:K30"/>
    <mergeCell ref="A9:L9"/>
    <mergeCell ref="D20:F20"/>
    <mergeCell ref="D16:F16"/>
    <mergeCell ref="E30:F30"/>
    <mergeCell ref="H28:K28"/>
    <mergeCell ref="E28:F28"/>
    <mergeCell ref="C28:D28"/>
  </mergeCells>
  <printOptions horizontalCentered="1"/>
  <pageMargins left="0.11811023622047245" right="0.11811023622047245" top="0.39370078740157483" bottom="0.23622047244094491" header="0.51181102362204722" footer="0.31496062992125984"/>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17</vt:i4>
      </vt:variant>
      <vt:variant>
        <vt:lpstr>Įvardinti diapazonai</vt:lpstr>
      </vt:variant>
      <vt:variant>
        <vt:i4>2</vt:i4>
      </vt:variant>
    </vt:vector>
  </HeadingPairs>
  <TitlesOfParts>
    <vt:vector size="19" baseType="lpstr">
      <vt:lpstr>aiškinamasis raštas</vt:lpstr>
      <vt:lpstr>veiklos</vt:lpstr>
      <vt:lpstr>finansine bukle</vt:lpstr>
      <vt:lpstr>fin sumos pagal paskirti</vt:lpstr>
      <vt:lpstr>fin sumu likuciai</vt:lpstr>
      <vt:lpstr>aiškinamasis raštas1</vt:lpstr>
      <vt:lpstr>kreditorių sąrašas</vt:lpstr>
      <vt:lpstr>f5</vt:lpstr>
      <vt:lpstr>f5 (2)</vt:lpstr>
      <vt:lpstr>Sheet1</vt:lpstr>
      <vt:lpstr>Sheet1 (2)</vt:lpstr>
      <vt:lpstr>Sheet1 (3)</vt:lpstr>
      <vt:lpstr>Sheet1 (4)</vt:lpstr>
      <vt:lpstr>Sheet1 (5)</vt:lpstr>
      <vt:lpstr>Sheet1 (6)</vt:lpstr>
      <vt:lpstr>Sheet1 (7)</vt:lpstr>
      <vt:lpstr>Sheet1 (8)</vt:lpstr>
      <vt:lpstr>'aiškinamasis raštas'!_Hlk481756481</vt:lpstr>
      <vt:lpstr>'aiškinamasis raštas1'!_Hlk487719282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2017-11-02T09:57:31Z</dcterms:modified>
</cp:coreProperties>
</file>